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Заседание 9-2024\"/>
    </mc:Choice>
  </mc:AlternateContent>
  <xr:revisionPtr revIDLastSave="0" documentId="13_ncr:1_{C2519CD6-757E-4BA1-8980-C7A525AF2081}" xr6:coauthVersionLast="47" xr6:coauthVersionMax="47" xr10:uidLastSave="{00000000-0000-0000-0000-000000000000}"/>
  <bookViews>
    <workbookView xWindow="-120" yWindow="-120" windowWidth="29040" windowHeight="15840" xr2:uid="{1CF86543-C37C-4741-8BBC-2EFEF0554F01}"/>
  </bookViews>
  <sheets>
    <sheet name="Прил. к Протоколу Распред по МО" sheetId="1" r:id="rId1"/>
  </sheets>
  <definedNames>
    <definedName name="_xlnm._FilterDatabase" localSheetId="0" hidden="1">'Прил. к Протоколу Распред по МО'!$A$6:$AP$67</definedName>
    <definedName name="Z_0B4EACC7_BD33_4D0F_B950_7C65808738A6_.wvu.PrintArea" localSheetId="0" hidden="1">'Прил. к Протоколу Распред по МО'!$A$6:$B$10</definedName>
    <definedName name="Z_2675EB58_0F81_4B93_97F1_BCD0059185FC_.wvu.PrintArea" localSheetId="0" hidden="1">'Прил. к Протоколу Распред по МО'!$A$6:$B$10</definedName>
    <definedName name="Z_38E4F6E6_79FE_49A2_919F_86D1E0D69BEA_.wvu.PrintArea" localSheetId="0" hidden="1">'Прил. к Протоколу Распред по МО'!$A$6:$B$10</definedName>
    <definedName name="Z_38E4F6E6_79FE_49A2_919F_86D1E0D69BEA_.wvu.Rows" localSheetId="0" hidden="1">'Прил. к Протоколу Распред по МО'!$5:$5</definedName>
    <definedName name="Z_55533612_EDF6_4FC5_A047_43F9841888F7_.wvu.PrintArea" localSheetId="0" hidden="1">'Прил. к Протоколу Распред по МО'!$A$6:$B$10</definedName>
    <definedName name="Z_58AFA16B_AFD1_481C_8FF4_BBEE8D8A6189_.wvu.PrintArea" localSheetId="0" hidden="1">'Прил. к Протоколу Распред по МО'!$A$6:$B$10</definedName>
    <definedName name="Z_8F4803BB_7696_4B4E_899C_F543CB393342_.wvu.PrintArea" localSheetId="0" hidden="1">'Прил. к Протоколу Распред по МО'!$A$1:$AP$66</definedName>
    <definedName name="Z_8F4803BB_7696_4B4E_899C_F543CB393342_.wvu.PrintTitles" localSheetId="0" hidden="1">'Прил. к Протоколу Распред по МО'!$A:$B</definedName>
    <definedName name="Z_F22902E8_03A3_4765_AE81_9A87332E87C1_.wvu.PrintArea" localSheetId="0" hidden="1">'Прил. к Протоколу Распред по МО'!$A$1:$AP$66</definedName>
    <definedName name="Z_F22902E8_03A3_4765_AE81_9A87332E87C1_.wvu.PrintTitles" localSheetId="0" hidden="1">'Прил. к Протоколу Распред по МО'!$A:$B</definedName>
    <definedName name="Z_F90237B9_EEAD_4CCF_A02F_00A32D625E60_.wvu.Cols" localSheetId="0" hidden="1">'Прил. к Протоколу Распред по МО'!#REF!</definedName>
    <definedName name="Z_F90237B9_EEAD_4CCF_A02F_00A32D625E60_.wvu.PrintArea" localSheetId="0" hidden="1">'Прил. к Протоколу Распред по МО'!$A$6:$B$10</definedName>
    <definedName name="_xlnm.Print_Titles" localSheetId="0">'Прил. к Протоколу Распред по МО'!$A:$B</definedName>
    <definedName name="_xlnm.Print_Area" localSheetId="0">'Прил. к Протоколу Распред по МО'!$A$1:$AP$66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1" l="1"/>
  <c r="K162" i="1" l="1"/>
  <c r="J162" i="1"/>
  <c r="I162" i="1"/>
  <c r="H162" i="1"/>
  <c r="G162" i="1"/>
  <c r="F162" i="1"/>
  <c r="E162" i="1"/>
  <c r="D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L162" i="1" s="1"/>
  <c r="M81" i="1"/>
  <c r="M162" i="1" s="1"/>
  <c r="L81" i="1"/>
  <c r="AO66" i="1"/>
  <c r="AN66" i="1"/>
  <c r="AG65" i="1"/>
  <c r="AF65" i="1"/>
  <c r="AG64" i="1"/>
  <c r="AF64" i="1"/>
  <c r="AG63" i="1"/>
  <c r="AF63" i="1"/>
  <c r="AG62" i="1"/>
  <c r="AF62" i="1"/>
  <c r="AG61" i="1"/>
  <c r="AF61" i="1"/>
  <c r="AG60" i="1"/>
  <c r="AF60" i="1"/>
  <c r="AG59" i="1"/>
  <c r="AF59" i="1"/>
  <c r="AG58" i="1"/>
  <c r="AF58" i="1"/>
  <c r="AG57" i="1"/>
  <c r="AF57" i="1"/>
  <c r="AG56" i="1"/>
  <c r="AF56" i="1"/>
  <c r="AG55" i="1"/>
  <c r="AF55" i="1"/>
  <c r="AG54" i="1"/>
  <c r="AF54" i="1"/>
  <c r="AG53" i="1"/>
  <c r="AF53" i="1"/>
  <c r="AG52" i="1"/>
  <c r="AF52" i="1"/>
  <c r="AG51" i="1"/>
  <c r="AF51" i="1"/>
  <c r="AG50" i="1"/>
  <c r="AF50" i="1"/>
  <c r="AG49" i="1"/>
  <c r="AF49" i="1"/>
  <c r="AG48" i="1"/>
  <c r="AF48" i="1"/>
  <c r="AG47" i="1"/>
  <c r="AF47" i="1"/>
  <c r="AG46" i="1"/>
  <c r="AF46" i="1"/>
  <c r="AG45" i="1"/>
  <c r="AF45" i="1"/>
  <c r="AG44" i="1"/>
  <c r="AF44" i="1"/>
  <c r="AG43" i="1"/>
  <c r="AF43" i="1"/>
  <c r="AG42" i="1"/>
  <c r="AF42" i="1"/>
  <c r="AG41" i="1"/>
  <c r="AF41" i="1"/>
  <c r="AG40" i="1"/>
  <c r="AF40" i="1"/>
  <c r="AG39" i="1"/>
  <c r="AF39" i="1"/>
  <c r="AG38" i="1"/>
  <c r="AF38" i="1"/>
  <c r="AG37" i="1"/>
  <c r="AF37" i="1"/>
  <c r="AG36" i="1"/>
  <c r="AF36" i="1"/>
  <c r="AG35" i="1"/>
  <c r="AF35" i="1"/>
  <c r="AG34" i="1"/>
  <c r="AF34" i="1"/>
  <c r="AG33" i="1"/>
  <c r="AF33" i="1"/>
  <c r="AG32" i="1"/>
  <c r="AF32" i="1"/>
  <c r="AG31" i="1"/>
  <c r="AF31" i="1"/>
  <c r="AG30" i="1"/>
  <c r="AF30" i="1"/>
  <c r="AG29" i="1"/>
  <c r="AF29" i="1"/>
  <c r="AG28" i="1"/>
  <c r="AF28" i="1"/>
  <c r="AG27" i="1"/>
  <c r="AF27" i="1"/>
  <c r="AG26" i="1"/>
  <c r="AF26" i="1"/>
  <c r="AG25" i="1"/>
  <c r="AF25" i="1"/>
  <c r="AG24" i="1"/>
  <c r="AF24" i="1"/>
  <c r="AG23" i="1"/>
  <c r="AF23" i="1"/>
  <c r="AG22" i="1"/>
  <c r="AF22" i="1"/>
  <c r="AG21" i="1"/>
  <c r="AF21" i="1"/>
  <c r="AG20" i="1"/>
  <c r="AF20" i="1"/>
  <c r="AG19" i="1"/>
  <c r="AF19" i="1"/>
  <c r="AG18" i="1"/>
  <c r="AF18" i="1"/>
  <c r="AG17" i="1"/>
  <c r="AF17" i="1"/>
  <c r="AG16" i="1"/>
  <c r="AF16" i="1"/>
  <c r="AG15" i="1"/>
  <c r="AF15" i="1"/>
  <c r="AG14" i="1"/>
  <c r="AF14" i="1"/>
  <c r="AG13" i="1"/>
  <c r="AF13" i="1"/>
  <c r="AG12" i="1"/>
  <c r="AF12" i="1"/>
  <c r="AG11" i="1"/>
  <c r="AF11" i="1"/>
  <c r="U42" i="1"/>
  <c r="S32" i="1"/>
  <c r="S61" i="1"/>
  <c r="AM66" i="1"/>
  <c r="AL66" i="1"/>
  <c r="AK66" i="1"/>
  <c r="AJ66" i="1"/>
  <c r="AI66" i="1"/>
  <c r="AH66" i="1"/>
  <c r="U65" i="1" l="1"/>
  <c r="T65" i="1"/>
  <c r="U64" i="1"/>
  <c r="T64" i="1"/>
  <c r="U63" i="1"/>
  <c r="T63" i="1"/>
  <c r="U62" i="1"/>
  <c r="T62" i="1"/>
  <c r="U61" i="1"/>
  <c r="AP61" i="1" s="1"/>
  <c r="T61" i="1"/>
  <c r="U60" i="1"/>
  <c r="T60" i="1"/>
  <c r="U59" i="1"/>
  <c r="T59" i="1"/>
  <c r="U58" i="1"/>
  <c r="T58" i="1"/>
  <c r="U57" i="1"/>
  <c r="T57" i="1"/>
  <c r="U56" i="1"/>
  <c r="T56" i="1"/>
  <c r="U55" i="1"/>
  <c r="T55" i="1"/>
  <c r="U54" i="1"/>
  <c r="T54" i="1"/>
  <c r="U53" i="1"/>
  <c r="T53" i="1"/>
  <c r="U52" i="1"/>
  <c r="T52" i="1"/>
  <c r="U51" i="1"/>
  <c r="T51" i="1"/>
  <c r="U50" i="1"/>
  <c r="T50" i="1"/>
  <c r="U49" i="1"/>
  <c r="T49" i="1"/>
  <c r="U48" i="1"/>
  <c r="T48" i="1"/>
  <c r="U47" i="1"/>
  <c r="T47" i="1"/>
  <c r="U46" i="1"/>
  <c r="T46" i="1"/>
  <c r="U45" i="1"/>
  <c r="T45" i="1"/>
  <c r="U44" i="1"/>
  <c r="T44" i="1"/>
  <c r="U43" i="1"/>
  <c r="T43" i="1"/>
  <c r="T42" i="1"/>
  <c r="U41" i="1"/>
  <c r="T41" i="1"/>
  <c r="U40" i="1"/>
  <c r="T40" i="1"/>
  <c r="U39" i="1"/>
  <c r="T39" i="1"/>
  <c r="U38" i="1"/>
  <c r="T38" i="1"/>
  <c r="U37" i="1"/>
  <c r="T37" i="1"/>
  <c r="U36" i="1"/>
  <c r="T36" i="1"/>
  <c r="U35" i="1"/>
  <c r="T35" i="1"/>
  <c r="U34" i="1"/>
  <c r="T34" i="1"/>
  <c r="U33" i="1"/>
  <c r="T33" i="1"/>
  <c r="U32" i="1"/>
  <c r="T32" i="1"/>
  <c r="U31" i="1"/>
  <c r="T31" i="1"/>
  <c r="U30" i="1"/>
  <c r="T30" i="1"/>
  <c r="U29" i="1"/>
  <c r="T29" i="1"/>
  <c r="U28" i="1"/>
  <c r="T28" i="1"/>
  <c r="U27" i="1"/>
  <c r="T27" i="1"/>
  <c r="U26" i="1"/>
  <c r="T26" i="1"/>
  <c r="U25" i="1"/>
  <c r="T25" i="1"/>
  <c r="U24" i="1"/>
  <c r="T24" i="1"/>
  <c r="U23" i="1"/>
  <c r="T23" i="1"/>
  <c r="U22" i="1"/>
  <c r="T22" i="1"/>
  <c r="U21" i="1"/>
  <c r="T21" i="1"/>
  <c r="U20" i="1"/>
  <c r="T20" i="1"/>
  <c r="U19" i="1"/>
  <c r="T19" i="1"/>
  <c r="U18" i="1"/>
  <c r="T18" i="1"/>
  <c r="U17" i="1"/>
  <c r="T17" i="1"/>
  <c r="U16" i="1"/>
  <c r="T16" i="1"/>
  <c r="U15" i="1"/>
  <c r="T15" i="1"/>
  <c r="U14" i="1"/>
  <c r="T14" i="1"/>
  <c r="U13" i="1"/>
  <c r="T13" i="1"/>
  <c r="U12" i="1"/>
  <c r="T12" i="1"/>
  <c r="U11" i="1"/>
  <c r="T11" i="1"/>
  <c r="AE66" i="1"/>
  <c r="AD66" i="1"/>
  <c r="AC66" i="1"/>
  <c r="AB66" i="1"/>
  <c r="AA66" i="1"/>
  <c r="Z66" i="1"/>
  <c r="Y66" i="1"/>
  <c r="X66" i="1"/>
  <c r="W66" i="1"/>
  <c r="V66" i="1"/>
  <c r="S65" i="1"/>
  <c r="S64" i="1"/>
  <c r="AP64" i="1" s="1"/>
  <c r="S63" i="1"/>
  <c r="S62" i="1"/>
  <c r="S60" i="1"/>
  <c r="S59" i="1"/>
  <c r="AP59" i="1" s="1"/>
  <c r="S58" i="1"/>
  <c r="S57" i="1"/>
  <c r="S56" i="1"/>
  <c r="AP56" i="1" s="1"/>
  <c r="S55" i="1"/>
  <c r="S54" i="1"/>
  <c r="S53" i="1"/>
  <c r="S52" i="1"/>
  <c r="S51" i="1"/>
  <c r="S50" i="1"/>
  <c r="AP50" i="1" s="1"/>
  <c r="S49" i="1"/>
  <c r="S48" i="1"/>
  <c r="S47" i="1"/>
  <c r="AP47" i="1" s="1"/>
  <c r="S46" i="1"/>
  <c r="S45" i="1"/>
  <c r="S44" i="1"/>
  <c r="AP44" i="1" s="1"/>
  <c r="S43" i="1"/>
  <c r="S42" i="1"/>
  <c r="S41" i="1"/>
  <c r="S40" i="1"/>
  <c r="S39" i="1"/>
  <c r="AP39" i="1" s="1"/>
  <c r="S38" i="1"/>
  <c r="S37" i="1"/>
  <c r="S36" i="1"/>
  <c r="S35" i="1"/>
  <c r="S34" i="1"/>
  <c r="S33" i="1"/>
  <c r="S31" i="1"/>
  <c r="S30" i="1"/>
  <c r="AP30" i="1" s="1"/>
  <c r="S29" i="1"/>
  <c r="S28" i="1"/>
  <c r="S27" i="1"/>
  <c r="S26" i="1"/>
  <c r="S25" i="1"/>
  <c r="S24" i="1"/>
  <c r="AP24" i="1" s="1"/>
  <c r="S23" i="1"/>
  <c r="S22" i="1"/>
  <c r="S21" i="1"/>
  <c r="S20" i="1"/>
  <c r="S19" i="1"/>
  <c r="S18" i="1"/>
  <c r="AP18" i="1" s="1"/>
  <c r="S17" i="1"/>
  <c r="S16" i="1"/>
  <c r="S15" i="1"/>
  <c r="S14" i="1"/>
  <c r="S13" i="1"/>
  <c r="S12" i="1"/>
  <c r="AP12" i="1" s="1"/>
  <c r="S11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AP33" i="1" l="1"/>
  <c r="AP53" i="1"/>
  <c r="AP35" i="1"/>
  <c r="AP38" i="1"/>
  <c r="AP63" i="1"/>
  <c r="U66" i="1"/>
  <c r="AP41" i="1"/>
  <c r="AP14" i="1"/>
  <c r="AP20" i="1"/>
  <c r="AP26" i="1"/>
  <c r="AP45" i="1"/>
  <c r="AP51" i="1"/>
  <c r="AP57" i="1"/>
  <c r="AP15" i="1"/>
  <c r="AP21" i="1"/>
  <c r="AP27" i="1"/>
  <c r="AP32" i="1"/>
  <c r="AP11" i="1"/>
  <c r="AP17" i="1"/>
  <c r="AP23" i="1"/>
  <c r="AP29" i="1"/>
  <c r="AP36" i="1"/>
  <c r="AP42" i="1"/>
  <c r="AP46" i="1"/>
  <c r="AP52" i="1"/>
  <c r="AP58" i="1"/>
  <c r="AP48" i="1"/>
  <c r="AP54" i="1"/>
  <c r="AP60" i="1"/>
  <c r="AP34" i="1"/>
  <c r="AP16" i="1"/>
  <c r="AP22" i="1"/>
  <c r="AP28" i="1"/>
  <c r="AP40" i="1"/>
  <c r="AP37" i="1"/>
  <c r="AP43" i="1"/>
  <c r="AP49" i="1"/>
  <c r="AP55" i="1"/>
  <c r="AP62" i="1"/>
  <c r="AF66" i="1"/>
  <c r="AP13" i="1"/>
  <c r="AP19" i="1"/>
  <c r="AP25" i="1"/>
  <c r="AP31" i="1"/>
  <c r="AG66" i="1"/>
  <c r="S66" i="1"/>
  <c r="T66" i="1"/>
  <c r="AP67" i="1" l="1"/>
  <c r="AP66" i="1"/>
</calcChain>
</file>

<file path=xl/sharedStrings.xml><?xml version="1.0" encoding="utf-8"?>
<sst xmlns="http://schemas.openxmlformats.org/spreadsheetml/2006/main" count="225" uniqueCount="121">
  <si>
    <t>№ п/п</t>
  </si>
  <si>
    <t>Наименование МО</t>
  </si>
  <si>
    <t>Скорая медицинская помощь</t>
  </si>
  <si>
    <t>Амбулаторно-поликлиническая помощь</t>
  </si>
  <si>
    <t>Стационарная помощь</t>
  </si>
  <si>
    <t>Дневной стационар</t>
  </si>
  <si>
    <t>ВСЕГО</t>
  </si>
  <si>
    <t>C проф. целью, всего</t>
  </si>
  <si>
    <t>в том числе:</t>
  </si>
  <si>
    <t>C иной целью, всего</t>
  </si>
  <si>
    <t>Комплексные посещения по диспансерному наблюдению</t>
  </si>
  <si>
    <t>В кабинете неотложной медицинской помощи</t>
  </si>
  <si>
    <t>Обращений в связи с заболеваниями, всего</t>
  </si>
  <si>
    <t>Диагностич. Услуги</t>
  </si>
  <si>
    <t>Всего по Амбулаторной помощи</t>
  </si>
  <si>
    <t>Всего по стационару</t>
  </si>
  <si>
    <t>случай лечения в круглосуточном стационаре (за исключением медицинской помощи по профилю "Онкология")</t>
  </si>
  <si>
    <t>случай лечения в круглосуточном стационаре по профилю "Онкология"</t>
  </si>
  <si>
    <t>медицинская реабилитация</t>
  </si>
  <si>
    <t>высокотехнологичная медицинская помощь (за исключением медицинской помощи по профилю "Онкология")</t>
  </si>
  <si>
    <t>высокотехнологичная медицинская помощь по профилю "Онкология"</t>
  </si>
  <si>
    <t>Всего по дневному стационару</t>
  </si>
  <si>
    <t xml:space="preserve"> случай лечения в дневном стационаре (за исключением медицинской помощи по профилю "Онкология")</t>
  </si>
  <si>
    <t>случай лечения в дневном стационаре по профилю "Онкология"</t>
  </si>
  <si>
    <t>случай лечения в дневном стационаре по профилю "Акушерство и гинекология (для вспомогательных репродуктивных технологий)"</t>
  </si>
  <si>
    <t>проведение медициских осмотров в рамках диспансеризации</t>
  </si>
  <si>
    <t>проф.осмотры по порядку</t>
  </si>
  <si>
    <t>вызовы</t>
  </si>
  <si>
    <t>стоимость</t>
  </si>
  <si>
    <t>посещ</t>
  </si>
  <si>
    <t>обращений</t>
  </si>
  <si>
    <t>кол.усл</t>
  </si>
  <si>
    <t>случай госпитализации</t>
  </si>
  <si>
    <t xml:space="preserve">стоимость  </t>
  </si>
  <si>
    <t>случай лечения</t>
  </si>
  <si>
    <t>ИТОГО</t>
  </si>
  <si>
    <t>Наименование профиля ВМП</t>
  </si>
  <si>
    <t>Номер группы ВМП</t>
  </si>
  <si>
    <t>случаи</t>
  </si>
  <si>
    <t>Распределение объемов медицинской помощи и финансового обеспечения объемов медицинской помощи для медицинских организаций 
 в пределах объемов, установленных Территориальной программой ОМС на 2024 год, в соответствии с приложением № 2 
к протоколу заседания Комиссии по разработке территориальной программы обязательного медицинского страхования в Камчатском крае № 1/2025</t>
  </si>
  <si>
    <t>ГБУЗ "КАМЧАТСКАЯ КРАЕВАЯ БОЛЬНИЦА ИМ. А.С. ЛУКАШЕВСКОГО"</t>
  </si>
  <si>
    <t>ГБУЗ ККДБ</t>
  </si>
  <si>
    <t>ГБУЗ ККСП</t>
  </si>
  <si>
    <t>ГБУЗ КККВД</t>
  </si>
  <si>
    <t>ГБУЗ КККД</t>
  </si>
  <si>
    <t>ГБУЗ ККОД</t>
  </si>
  <si>
    <t>ГБУЗ КОБ</t>
  </si>
  <si>
    <t>ГБУЗ КК "ПЕТРОПАВЛОВСК-КАМЧАТСКАЯ ГОРОДСКАЯ БОЛЬНИЦА № 1"</t>
  </si>
  <si>
    <t>ГБУЗ КК "ПЕТРОПАВЛОВСК-КАМЧАТСКАЯ ГОРОДСКАЯ БОЛЬНИЦА № 2"</t>
  </si>
  <si>
    <t>ГБУЗ КК "ПЕТРОПАВЛОВСК - КАМЧАТСКАЯ ГОРОДСКАЯ ГЕРИАТРИЧЕСКАЯ БОЛЬНИЦА"</t>
  </si>
  <si>
    <t>ГБУЗ КК "ПЕТРОПАВЛОВСК - КАМЧАТСКАЯ ГОРОДСКАЯ ПОЛИКЛИНИКА № 1"</t>
  </si>
  <si>
    <t>ГБУЗ КК ПК ГП №3</t>
  </si>
  <si>
    <t>ГБУЗ ККРД</t>
  </si>
  <si>
    <t>ГБУЗ КК П-КГСП</t>
  </si>
  <si>
    <t>ГБУЗ КК ПК ГДП №1</t>
  </si>
  <si>
    <t>ГБУЗ КК ПК ГДП № 2</t>
  </si>
  <si>
    <t>ГБУЗ КК ПК ГДСП</t>
  </si>
  <si>
    <t>ГБУЗ КК ЕРБ</t>
  </si>
  <si>
    <t>ГБУЗ КК ЕРСП</t>
  </si>
  <si>
    <t>ГБУЗ КК "МИЛЬКОВСКАЯ РАЙОННАЯ БОЛЬНИЦА"</t>
  </si>
  <si>
    <t>ГБУЗ КК "УСТЬ-БОЛЬШЕРЕЦКАЯ РБ"</t>
  </si>
  <si>
    <t>ГБУЗ "УСТЬ-КАМЧАТСКАЯ РБ"</t>
  </si>
  <si>
    <t>ГБУЗ КК "КЛЮЧЕВСКАЯ РАЙОННАЯ БОЛЬНИЦА"</t>
  </si>
  <si>
    <t>ГБУЗ КК СРБ</t>
  </si>
  <si>
    <t>ГБУЗ КК БЫСТРИНСКАЯ РБ</t>
  </si>
  <si>
    <t>ГБУЗ КК ВГБ</t>
  </si>
  <si>
    <t>ГБУЗ КК НРБ</t>
  </si>
  <si>
    <t>ГБУЗ КК "ТИГИЛЬСКАЯ РБ"</t>
  </si>
  <si>
    <t>ГБУЗ КК КРБ</t>
  </si>
  <si>
    <t>ГБУЗ КК "ОЛЮТОРСКАЯ РАЙОННАЯ БОЛЬНИЦА"</t>
  </si>
  <si>
    <t>ГБУЗ КК "ПЕНЖИНСКАЯ РБ"</t>
  </si>
  <si>
    <t>Камчатская больница ФГБУЗ ДВОМЦ ФМБА России</t>
  </si>
  <si>
    <t>ФКУЗ "МСЧ МВД РОССИИ ПО КАМЧАТСКОМУ КРАЮ"</t>
  </si>
  <si>
    <t>ГБУЗ ККДИБ</t>
  </si>
  <si>
    <t>ГБУЗ КК "ОЗЕРНОВСКАЯ РАЙОННАЯ БОЛЬНИЦА"</t>
  </si>
  <si>
    <t>ГБУЗ КК ЕССМП</t>
  </si>
  <si>
    <t>ГБУЗКК "ПКГССМП"</t>
  </si>
  <si>
    <t>ООО "КАМЧАТСКАЯ НЕВРОЛОГИЧЕСКАЯ КЛИНИКА"</t>
  </si>
  <si>
    <t>ООО РЦ "ОРМЕДИУМ"</t>
  </si>
  <si>
    <t>ООО "ЭКО ЦЕНТР"</t>
  </si>
  <si>
    <t>ГБУЗ КК ЦОЗМП</t>
  </si>
  <si>
    <t>ООО "ИМПУЛЬС"</t>
  </si>
  <si>
    <t>ООО ДЦ "ЖЕМЧУЖИНА КАМЧАТКИ"</t>
  </si>
  <si>
    <t>ЦЕНТР СПИД</t>
  </si>
  <si>
    <t>ГБУЗ ККПТД</t>
  </si>
  <si>
    <t>ООО "ВИТАЛАБ"</t>
  </si>
  <si>
    <t>Камч филиал АНО "Медицинский центр "Жизнь"</t>
  </si>
  <si>
    <t>КГБУЗ ДККБ им А. К. ПИОТРОВИЧА</t>
  </si>
  <si>
    <t>ООО "ЦИЭР "ЭМБРИЛАЙФ"</t>
  </si>
  <si>
    <t>ООО "БМК"</t>
  </si>
  <si>
    <t>ООО "АФИНА"</t>
  </si>
  <si>
    <t>КГАУ СОЦИАЛЬНОЙ ЗАЩИТЫ "МНОГОПРОФИЛЬНЫЙ ЦЕНТР РЕАБИЛИТАЦИИ"</t>
  </si>
  <si>
    <t>410001 ГБУЗ " Камчатская краевая больница им.А.С. Лукашевского "</t>
  </si>
  <si>
    <t>410002 ГБУЗ "Камчатская краевая детская больница "</t>
  </si>
  <si>
    <t>410006 ГБУЗ "Камчатский краевой онкологический диспансер "</t>
  </si>
  <si>
    <t>410009 ГБУЗ " Петропавловск-Камчатская городская больница № 2 "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</si>
  <si>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</si>
  <si>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</si>
  <si>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</si>
  <si>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</si>
  <si>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</si>
  <si>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</si>
  <si>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</si>
  <si>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</si>
  <si>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</si>
  <si>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</si>
  <si>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</si>
  <si>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</si>
  <si>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</si>
  <si>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</si>
  <si>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</si>
  <si>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</si>
  <si>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</si>
  <si>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Хирургия</t>
  </si>
  <si>
    <t>Челюстно-лицевая хирургия</t>
  </si>
  <si>
    <t>Эндокринология</t>
  </si>
  <si>
    <t>АО "МЕДИЦИНА"</t>
  </si>
  <si>
    <t>ООО "СИБИРСКИЙ ЦЕНТР ЯДЕРНОЙ МЕДИЦИНЫ"</t>
  </si>
  <si>
    <t>ФИЦ ФТМ</t>
  </si>
  <si>
    <t>случай лечения в дневном стационаре по профилю "Медицинская реабилитация"</t>
  </si>
  <si>
    <t>Распределение объемов медицинской помощи и финансового обеспечения объемов медицинской помощи  для медицинских организаций 
 в пределах объемов, установленных Территориальной программой ОМС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</si>
</sst>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_-* #,##0_р_._-;\-* #,##0_р_._-;_-* &quot;-&quot;_р_._-;_-@_-"/>
    <numFmt numFmtId="167" formatCode="_-* #,##0.00_р_._-;\-* #,##0.00_р_._-;_-* &quot;-&quot;_р_._-;_-@_-"/>
    <numFmt numFmtId="168" formatCode="_-* #,##0.00\ _₽_-;\-* #,##0.00\ _₽_-;_-* &quot;-&quot;??\ _₽_-;_-@_-"/>
  </numFmts>
  <fonts count="6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name val="Times New Roman"/>
      <family val="1"/>
    </font>
    <font>
      <sz val="9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30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38" xfId="0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/>
    <xf numFmtId="165" fontId="2" fillId="0" borderId="12" xfId="0" applyNumberFormat="1" applyFont="1" applyBorder="1" applyAlignment="1">
      <alignment horizontal="center" wrapText="1"/>
    </xf>
    <xf numFmtId="164" fontId="2" fillId="0" borderId="13" xfId="0" applyNumberFormat="1" applyFont="1" applyBorder="1" applyAlignment="1">
      <alignment horizontal="center" wrapText="1"/>
    </xf>
    <xf numFmtId="165" fontId="2" fillId="0" borderId="14" xfId="0" applyNumberFormat="1" applyFont="1" applyBorder="1" applyAlignment="1">
      <alignment horizontal="center" wrapText="1"/>
    </xf>
    <xf numFmtId="165" fontId="2" fillId="0" borderId="15" xfId="0" applyNumberFormat="1" applyFont="1" applyBorder="1" applyAlignment="1">
      <alignment horizontal="center" wrapText="1"/>
    </xf>
    <xf numFmtId="164" fontId="2" fillId="0" borderId="42" xfId="0" applyNumberFormat="1" applyFont="1" applyBorder="1" applyAlignment="1">
      <alignment horizontal="center" wrapText="1"/>
    </xf>
    <xf numFmtId="164" fontId="2" fillId="0" borderId="40" xfId="0" applyNumberFormat="1" applyFont="1" applyBorder="1" applyAlignment="1">
      <alignment horizontal="center" wrapText="1"/>
    </xf>
    <xf numFmtId="166" fontId="2" fillId="0" borderId="14" xfId="0" applyNumberFormat="1" applyFont="1" applyBorder="1" applyAlignment="1">
      <alignment horizontal="center" wrapText="1"/>
    </xf>
    <xf numFmtId="166" fontId="2" fillId="0" borderId="18" xfId="0" applyNumberFormat="1" applyFont="1" applyBorder="1" applyAlignment="1">
      <alignment horizontal="center" wrapText="1"/>
    </xf>
    <xf numFmtId="167" fontId="2" fillId="0" borderId="18" xfId="0" applyNumberFormat="1" applyFont="1" applyBorder="1" applyAlignment="1">
      <alignment horizontal="center" wrapText="1"/>
    </xf>
    <xf numFmtId="164" fontId="2" fillId="0" borderId="18" xfId="0" applyNumberFormat="1" applyFont="1" applyBorder="1" applyAlignment="1">
      <alignment horizontal="center" wrapText="1"/>
    </xf>
    <xf numFmtId="165" fontId="2" fillId="0" borderId="18" xfId="0" applyNumberFormat="1" applyFont="1" applyBorder="1" applyAlignment="1">
      <alignment horizontal="center" wrapText="1"/>
    </xf>
    <xf numFmtId="164" fontId="2" fillId="0" borderId="15" xfId="0" applyNumberFormat="1" applyFont="1" applyBorder="1" applyAlignment="1">
      <alignment horizontal="center" wrapText="1"/>
    </xf>
    <xf numFmtId="164" fontId="2" fillId="0" borderId="43" xfId="0" applyNumberFormat="1" applyFont="1" applyBorder="1" applyAlignment="1">
      <alignment horizontal="center" wrapText="1"/>
    </xf>
    <xf numFmtId="168" fontId="2" fillId="0" borderId="0" xfId="0" applyNumberFormat="1" applyFont="1"/>
    <xf numFmtId="0" fontId="2" fillId="0" borderId="44" xfId="0" applyFont="1" applyBorder="1" applyAlignment="1">
      <alignment horizontal="center"/>
    </xf>
    <xf numFmtId="164" fontId="2" fillId="0" borderId="18" xfId="1" applyFont="1" applyBorder="1" applyAlignment="1">
      <alignment horizontal="center" wrapText="1"/>
    </xf>
    <xf numFmtId="165" fontId="2" fillId="0" borderId="21" xfId="0" applyNumberFormat="1" applyFont="1" applyBorder="1" applyAlignment="1">
      <alignment horizontal="center" wrapText="1"/>
    </xf>
    <xf numFmtId="165" fontId="2" fillId="0" borderId="22" xfId="0" applyNumberFormat="1" applyFont="1" applyBorder="1" applyAlignment="1">
      <alignment horizontal="center" wrapText="1"/>
    </xf>
    <xf numFmtId="164" fontId="2" fillId="0" borderId="22" xfId="0" applyNumberFormat="1" applyFont="1" applyBorder="1" applyAlignment="1">
      <alignment horizontal="center" wrapText="1"/>
    </xf>
    <xf numFmtId="165" fontId="2" fillId="0" borderId="23" xfId="0" applyNumberFormat="1" applyFont="1" applyBorder="1" applyAlignment="1">
      <alignment horizontal="center" wrapText="1"/>
    </xf>
    <xf numFmtId="165" fontId="2" fillId="0" borderId="24" xfId="0" applyNumberFormat="1" applyFont="1" applyBorder="1" applyAlignment="1">
      <alignment horizontal="center" wrapText="1"/>
    </xf>
    <xf numFmtId="164" fontId="2" fillId="0" borderId="45" xfId="0" applyNumberFormat="1" applyFont="1" applyBorder="1" applyAlignment="1">
      <alignment horizontal="center" wrapText="1"/>
    </xf>
    <xf numFmtId="164" fontId="2" fillId="0" borderId="44" xfId="0" applyNumberFormat="1" applyFont="1" applyBorder="1" applyAlignment="1">
      <alignment horizontal="center" wrapText="1"/>
    </xf>
    <xf numFmtId="165" fontId="2" fillId="0" borderId="25" xfId="0" applyNumberFormat="1" applyFont="1" applyBorder="1" applyAlignment="1">
      <alignment horizontal="center" wrapText="1"/>
    </xf>
    <xf numFmtId="167" fontId="2" fillId="0" borderId="25" xfId="0" applyNumberFormat="1" applyFont="1" applyBorder="1" applyAlignment="1">
      <alignment horizontal="center" wrapText="1"/>
    </xf>
    <xf numFmtId="166" fontId="2" fillId="0" borderId="25" xfId="0" applyNumberFormat="1" applyFont="1" applyBorder="1" applyAlignment="1">
      <alignment horizontal="center" wrapText="1"/>
    </xf>
    <xf numFmtId="164" fontId="2" fillId="0" borderId="25" xfId="0" applyNumberFormat="1" applyFont="1" applyBorder="1" applyAlignment="1">
      <alignment horizontal="center" wrapText="1"/>
    </xf>
    <xf numFmtId="4" fontId="2" fillId="0" borderId="24" xfId="0" applyNumberFormat="1" applyFont="1" applyBorder="1" applyAlignment="1">
      <alignment horizontal="right" wrapText="1"/>
    </xf>
    <xf numFmtId="164" fontId="2" fillId="0" borderId="20" xfId="0" applyNumberFormat="1" applyFont="1" applyBorder="1" applyAlignment="1">
      <alignment horizontal="center" wrapText="1"/>
    </xf>
    <xf numFmtId="0" fontId="2" fillId="0" borderId="46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3" fontId="2" fillId="0" borderId="47" xfId="0" applyNumberFormat="1" applyFont="1" applyBorder="1" applyAlignment="1">
      <alignment horizontal="center"/>
    </xf>
    <xf numFmtId="4" fontId="2" fillId="0" borderId="48" xfId="0" applyNumberFormat="1" applyFont="1" applyBorder="1" applyAlignment="1">
      <alignment horizontal="center"/>
    </xf>
    <xf numFmtId="166" fontId="2" fillId="0" borderId="0" xfId="0" applyNumberFormat="1" applyFont="1"/>
    <xf numFmtId="16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center"/>
    </xf>
    <xf numFmtId="4" fontId="2" fillId="0" borderId="0" xfId="0" applyNumberFormat="1" applyFont="1"/>
    <xf numFmtId="167" fontId="2" fillId="0" borderId="0" xfId="0" applyNumberFormat="1" applyFont="1"/>
    <xf numFmtId="0" fontId="4" fillId="0" borderId="0" xfId="0" applyFont="1" applyAlignment="1">
      <alignment vertical="center"/>
    </xf>
    <xf numFmtId="0" fontId="2" fillId="0" borderId="35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3" fillId="0" borderId="47" xfId="0" applyFont="1" applyBorder="1" applyAlignment="1">
      <alignment horizontal="center" wrapText="1"/>
    </xf>
    <xf numFmtId="0" fontId="3" fillId="0" borderId="52" xfId="0" applyFont="1" applyBorder="1" applyAlignment="1">
      <alignment horizontal="center" wrapText="1"/>
    </xf>
    <xf numFmtId="0" fontId="3" fillId="0" borderId="53" xfId="0" applyFont="1" applyBorder="1" applyAlignment="1">
      <alignment horizontal="center" wrapText="1"/>
    </xf>
    <xf numFmtId="0" fontId="3" fillId="0" borderId="48" xfId="0" applyFont="1" applyBorder="1" applyAlignment="1">
      <alignment horizontal="center" wrapText="1"/>
    </xf>
    <xf numFmtId="0" fontId="3" fillId="0" borderId="12" xfId="0" applyFont="1" applyBorder="1" applyAlignment="1">
      <alignment horizontal="left" wrapText="1"/>
    </xf>
    <xf numFmtId="3" fontId="3" fillId="0" borderId="18" xfId="0" applyNumberFormat="1" applyFont="1" applyBorder="1" applyAlignment="1">
      <alignment horizontal="center" vertical="center" wrapText="1"/>
    </xf>
    <xf numFmtId="3" fontId="2" fillId="0" borderId="18" xfId="0" applyNumberFormat="1" applyFont="1" applyBorder="1"/>
    <xf numFmtId="4" fontId="2" fillId="0" borderId="18" xfId="0" applyNumberFormat="1" applyFont="1" applyBorder="1"/>
    <xf numFmtId="3" fontId="2" fillId="0" borderId="12" xfId="0" applyNumberFormat="1" applyFont="1" applyBorder="1"/>
    <xf numFmtId="4" fontId="2" fillId="0" borderId="13" xfId="0" applyNumberFormat="1" applyFont="1" applyBorder="1"/>
    <xf numFmtId="3" fontId="2" fillId="0" borderId="52" xfId="0" applyNumberFormat="1" applyFont="1" applyBorder="1"/>
    <xf numFmtId="4" fontId="2" fillId="0" borderId="52" xfId="0" applyNumberFormat="1" applyFont="1" applyBorder="1"/>
    <xf numFmtId="164" fontId="2" fillId="0" borderId="0" xfId="1" applyFont="1"/>
    <xf numFmtId="165" fontId="5" fillId="0" borderId="12" xfId="0" applyNumberFormat="1" applyFont="1" applyBorder="1" applyAlignment="1">
      <alignment horizontal="center" wrapText="1"/>
    </xf>
    <xf numFmtId="164" fontId="5" fillId="0" borderId="13" xfId="0" applyNumberFormat="1" applyFont="1" applyBorder="1" applyAlignment="1">
      <alignment horizontal="center" wrapText="1"/>
    </xf>
    <xf numFmtId="165" fontId="5" fillId="0" borderId="14" xfId="0" applyNumberFormat="1" applyFont="1" applyBorder="1" applyAlignment="1">
      <alignment horizontal="center" wrapText="1"/>
    </xf>
    <xf numFmtId="165" fontId="5" fillId="0" borderId="15" xfId="0" applyNumberFormat="1" applyFont="1" applyBorder="1" applyAlignment="1">
      <alignment horizontal="center" wrapText="1"/>
    </xf>
    <xf numFmtId="164" fontId="5" fillId="0" borderId="42" xfId="0" applyNumberFormat="1" applyFont="1" applyBorder="1" applyAlignment="1">
      <alignment horizontal="center" wrapText="1"/>
    </xf>
    <xf numFmtId="164" fontId="5" fillId="0" borderId="40" xfId="0" applyNumberFormat="1" applyFont="1" applyBorder="1" applyAlignment="1">
      <alignment horizontal="center" wrapText="1"/>
    </xf>
    <xf numFmtId="166" fontId="5" fillId="0" borderId="14" xfId="0" applyNumberFormat="1" applyFont="1" applyBorder="1" applyAlignment="1">
      <alignment horizontal="center" wrapText="1"/>
    </xf>
    <xf numFmtId="166" fontId="5" fillId="0" borderId="18" xfId="0" applyNumberFormat="1" applyFont="1" applyBorder="1" applyAlignment="1">
      <alignment horizontal="center" wrapText="1"/>
    </xf>
    <xf numFmtId="167" fontId="5" fillId="0" borderId="18" xfId="0" applyNumberFormat="1" applyFont="1" applyBorder="1" applyAlignment="1">
      <alignment horizontal="center" wrapText="1"/>
    </xf>
    <xf numFmtId="164" fontId="5" fillId="0" borderId="18" xfId="0" applyNumberFormat="1" applyFont="1" applyBorder="1" applyAlignment="1">
      <alignment horizontal="center" wrapText="1"/>
    </xf>
    <xf numFmtId="165" fontId="5" fillId="0" borderId="18" xfId="0" applyNumberFormat="1" applyFont="1" applyBorder="1" applyAlignment="1">
      <alignment horizontal="center" wrapText="1"/>
    </xf>
    <xf numFmtId="164" fontId="5" fillId="0" borderId="15" xfId="0" applyNumberFormat="1" applyFont="1" applyBorder="1" applyAlignment="1">
      <alignment horizontal="center" wrapText="1"/>
    </xf>
    <xf numFmtId="164" fontId="5" fillId="0" borderId="43" xfId="0" applyNumberFormat="1" applyFont="1" applyBorder="1" applyAlignment="1">
      <alignment horizontal="center" wrapText="1"/>
    </xf>
    <xf numFmtId="0" fontId="5" fillId="0" borderId="0" xfId="0" applyFont="1"/>
    <xf numFmtId="0" fontId="2" fillId="0" borderId="0" xfId="0" applyFont="1" applyAlignment="1">
      <alignment horizontal="center" wrapText="1"/>
    </xf>
    <xf numFmtId="0" fontId="3" fillId="0" borderId="44" xfId="0" applyFont="1" applyBorder="1" applyAlignment="1">
      <alignment horizontal="center"/>
    </xf>
    <xf numFmtId="0" fontId="3" fillId="0" borderId="41" xfId="0" applyFont="1" applyBorder="1"/>
    <xf numFmtId="4" fontId="2" fillId="0" borderId="48" xfId="0" applyNumberFormat="1" applyFont="1" applyBorder="1"/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 wrapText="1"/>
    </xf>
    <xf numFmtId="164" fontId="2" fillId="0" borderId="34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30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2" fillId="0" borderId="41" xfId="0" applyFont="1" applyBorder="1" applyAlignment="1">
      <alignment horizontal="center" wrapText="1"/>
    </xf>
    <xf numFmtId="0" fontId="2" fillId="0" borderId="43" xfId="0" applyFont="1" applyBorder="1" applyAlignment="1">
      <alignment horizontal="center" wrapText="1"/>
    </xf>
    <xf numFmtId="0" fontId="2" fillId="0" borderId="49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50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3" fillId="0" borderId="51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2" fillId="0" borderId="51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F69C7-5A79-4468-A5FA-DAAF3DAAF8B2}">
  <sheetPr>
    <tabColor rgb="FFFF0000"/>
    <pageSetUpPr fitToPage="1"/>
  </sheetPr>
  <dimension ref="A1:AQ163"/>
  <sheetViews>
    <sheetView tabSelected="1" zoomScale="80" zoomScaleNormal="80" zoomScaleSheetLayoutView="100" workbookViewId="0">
      <selection activeCell="K7" sqref="K7:L9"/>
    </sheetView>
  </sheetViews>
  <sheetFormatPr defaultColWidth="9.140625" defaultRowHeight="12" x14ac:dyDescent="0.2"/>
  <cols>
    <col min="1" max="1" width="4.140625" style="1" customWidth="1"/>
    <col min="2" max="2" width="61.42578125" style="1" customWidth="1"/>
    <col min="3" max="3" width="9.28515625" style="1" bestFit="1" customWidth="1"/>
    <col min="4" max="4" width="13.28515625" style="1" customWidth="1"/>
    <col min="5" max="5" width="15" style="1" customWidth="1"/>
    <col min="6" max="6" width="16.28515625" style="1" customWidth="1"/>
    <col min="7" max="7" width="13.7109375" style="1" customWidth="1"/>
    <col min="8" max="9" width="9.28515625" style="1" bestFit="1" customWidth="1"/>
    <col min="10" max="12" width="13.5703125" style="1" customWidth="1"/>
    <col min="13" max="13" width="9.28515625" style="1" bestFit="1" customWidth="1"/>
    <col min="14" max="14" width="13.42578125" style="1" customWidth="1"/>
    <col min="15" max="15" width="9.28515625" style="1" bestFit="1" customWidth="1"/>
    <col min="16" max="16" width="12.140625" style="1" customWidth="1"/>
    <col min="17" max="17" width="12.7109375" style="1" customWidth="1"/>
    <col min="18" max="18" width="14" style="1" customWidth="1"/>
    <col min="19" max="19" width="13.28515625" style="1" customWidth="1"/>
    <col min="20" max="20" width="11.42578125" style="1" customWidth="1"/>
    <col min="21" max="21" width="12.5703125" style="1" customWidth="1"/>
    <col min="22" max="22" width="9.28515625" style="1" bestFit="1" customWidth="1"/>
    <col min="23" max="23" width="11.5703125" style="1" customWidth="1"/>
    <col min="24" max="24" width="12.28515625" style="1" customWidth="1"/>
    <col min="25" max="25" width="11.140625" style="1" customWidth="1"/>
    <col min="26" max="26" width="14.7109375" style="1" customWidth="1"/>
    <col min="27" max="27" width="13.28515625" style="1" customWidth="1"/>
    <col min="28" max="28" width="11" style="1" customWidth="1"/>
    <col min="29" max="29" width="12.7109375" style="1" customWidth="1"/>
    <col min="30" max="30" width="17.42578125" style="1" customWidth="1"/>
    <col min="31" max="31" width="14.85546875" style="1" customWidth="1"/>
    <col min="32" max="32" width="12.42578125" style="1" customWidth="1"/>
    <col min="33" max="33" width="13" style="1" customWidth="1"/>
    <col min="34" max="34" width="14.85546875" style="1" customWidth="1"/>
    <col min="35" max="35" width="13.42578125" style="1" customWidth="1"/>
    <col min="36" max="36" width="13.28515625" style="1" customWidth="1"/>
    <col min="37" max="37" width="11.28515625" style="1" customWidth="1"/>
    <col min="38" max="38" width="12" style="1" customWidth="1"/>
    <col min="39" max="39" width="9.7109375" style="1" bestFit="1" customWidth="1"/>
    <col min="40" max="41" width="9.7109375" style="1" customWidth="1"/>
    <col min="42" max="42" width="17" style="1" customWidth="1"/>
    <col min="43" max="43" width="11.85546875" style="1" customWidth="1"/>
    <col min="44" max="16384" width="9.140625" style="1"/>
  </cols>
  <sheetData>
    <row r="1" spans="1:43" ht="60.75" customHeight="1" x14ac:dyDescent="0.2">
      <c r="AM1" s="2"/>
      <c r="AN1" s="2"/>
      <c r="AO1" s="2"/>
      <c r="AP1" s="2"/>
    </row>
    <row r="2" spans="1:43" ht="15" customHeight="1" x14ac:dyDescent="0.2"/>
    <row r="3" spans="1:43" ht="15" customHeight="1" x14ac:dyDescent="0.2">
      <c r="A3" s="2"/>
      <c r="B3" s="2"/>
      <c r="C3" s="97" t="s">
        <v>120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 t="str">
        <f>C3</f>
        <v>Распределение объемов медицинской помощи и финансового обеспечения объемов медицинской помощи  для медицинских организаций 
 в пределах объемов, установленных Территориальной программой ОМС на 2025 год</v>
      </c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2"/>
    </row>
    <row r="4" spans="1:43" ht="31.5" customHeight="1" x14ac:dyDescent="0.2">
      <c r="A4" s="2"/>
      <c r="B4" s="2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2"/>
    </row>
    <row r="5" spans="1:43" x14ac:dyDescent="0.2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2"/>
    </row>
    <row r="6" spans="1:43" ht="12.75" customHeight="1" x14ac:dyDescent="0.2">
      <c r="A6" s="98" t="s">
        <v>0</v>
      </c>
      <c r="B6" s="101" t="s">
        <v>1</v>
      </c>
      <c r="C6" s="104" t="s">
        <v>2</v>
      </c>
      <c r="D6" s="105"/>
      <c r="E6" s="110" t="s">
        <v>3</v>
      </c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2"/>
      <c r="T6" s="113" t="s">
        <v>4</v>
      </c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5"/>
      <c r="AF6" s="113" t="s">
        <v>5</v>
      </c>
      <c r="AG6" s="114"/>
      <c r="AH6" s="114"/>
      <c r="AI6" s="114"/>
      <c r="AJ6" s="114"/>
      <c r="AK6" s="114"/>
      <c r="AL6" s="114"/>
      <c r="AM6" s="115"/>
      <c r="AN6" s="4"/>
      <c r="AO6" s="4"/>
      <c r="AP6" s="116" t="s">
        <v>6</v>
      </c>
    </row>
    <row r="7" spans="1:43" ht="9.75" customHeight="1" x14ac:dyDescent="0.2">
      <c r="A7" s="99"/>
      <c r="B7" s="102"/>
      <c r="C7" s="106"/>
      <c r="D7" s="107"/>
      <c r="E7" s="121" t="s">
        <v>7</v>
      </c>
      <c r="F7" s="122"/>
      <c r="G7" s="127" t="s">
        <v>8</v>
      </c>
      <c r="H7" s="128"/>
      <c r="I7" s="121" t="s">
        <v>9</v>
      </c>
      <c r="J7" s="122"/>
      <c r="K7" s="104" t="s">
        <v>10</v>
      </c>
      <c r="L7" s="105"/>
      <c r="M7" s="93" t="s">
        <v>11</v>
      </c>
      <c r="N7" s="94"/>
      <c r="O7" s="93" t="s">
        <v>12</v>
      </c>
      <c r="P7" s="94"/>
      <c r="Q7" s="93" t="s">
        <v>13</v>
      </c>
      <c r="R7" s="94"/>
      <c r="S7" s="99" t="s">
        <v>14</v>
      </c>
      <c r="T7" s="121" t="s">
        <v>15</v>
      </c>
      <c r="U7" s="122"/>
      <c r="V7" s="127" t="s">
        <v>16</v>
      </c>
      <c r="W7" s="133"/>
      <c r="X7" s="133" t="s">
        <v>17</v>
      </c>
      <c r="Y7" s="133"/>
      <c r="Z7" s="133" t="s">
        <v>18</v>
      </c>
      <c r="AA7" s="133"/>
      <c r="AB7" s="133" t="s">
        <v>19</v>
      </c>
      <c r="AC7" s="133"/>
      <c r="AD7" s="133" t="s">
        <v>20</v>
      </c>
      <c r="AE7" s="128"/>
      <c r="AF7" s="93" t="s">
        <v>21</v>
      </c>
      <c r="AG7" s="131"/>
      <c r="AH7" s="131" t="s">
        <v>22</v>
      </c>
      <c r="AI7" s="131"/>
      <c r="AJ7" s="131" t="s">
        <v>23</v>
      </c>
      <c r="AK7" s="131"/>
      <c r="AL7" s="131" t="s">
        <v>24</v>
      </c>
      <c r="AM7" s="131"/>
      <c r="AN7" s="89"/>
      <c r="AO7" s="89"/>
      <c r="AP7" s="117"/>
    </row>
    <row r="8" spans="1:43" ht="12.75" customHeight="1" x14ac:dyDescent="0.2">
      <c r="A8" s="99"/>
      <c r="B8" s="102"/>
      <c r="C8" s="106"/>
      <c r="D8" s="107"/>
      <c r="E8" s="123"/>
      <c r="F8" s="124"/>
      <c r="G8" s="129"/>
      <c r="H8" s="130"/>
      <c r="I8" s="123"/>
      <c r="J8" s="124"/>
      <c r="K8" s="106"/>
      <c r="L8" s="107"/>
      <c r="M8" s="93"/>
      <c r="N8" s="94"/>
      <c r="O8" s="93"/>
      <c r="P8" s="94"/>
      <c r="Q8" s="93"/>
      <c r="R8" s="94"/>
      <c r="S8" s="99"/>
      <c r="T8" s="123"/>
      <c r="U8" s="124"/>
      <c r="V8" s="129"/>
      <c r="W8" s="134"/>
      <c r="X8" s="134"/>
      <c r="Y8" s="134"/>
      <c r="Z8" s="134"/>
      <c r="AA8" s="134"/>
      <c r="AB8" s="134"/>
      <c r="AC8" s="134"/>
      <c r="AD8" s="134"/>
      <c r="AE8" s="130"/>
      <c r="AF8" s="93"/>
      <c r="AG8" s="131"/>
      <c r="AH8" s="131"/>
      <c r="AI8" s="131"/>
      <c r="AJ8" s="131"/>
      <c r="AK8" s="131"/>
      <c r="AL8" s="131"/>
      <c r="AM8" s="131"/>
      <c r="AN8" s="89"/>
      <c r="AO8" s="89"/>
      <c r="AP8" s="117"/>
    </row>
    <row r="9" spans="1:43" ht="81.75" customHeight="1" x14ac:dyDescent="0.2">
      <c r="A9" s="99"/>
      <c r="B9" s="102"/>
      <c r="C9" s="108"/>
      <c r="D9" s="109"/>
      <c r="E9" s="125"/>
      <c r="F9" s="126"/>
      <c r="G9" s="5" t="s">
        <v>25</v>
      </c>
      <c r="H9" s="6" t="s">
        <v>26</v>
      </c>
      <c r="I9" s="125"/>
      <c r="J9" s="126"/>
      <c r="K9" s="108"/>
      <c r="L9" s="109"/>
      <c r="M9" s="95"/>
      <c r="N9" s="96"/>
      <c r="O9" s="95"/>
      <c r="P9" s="96"/>
      <c r="Q9" s="95"/>
      <c r="R9" s="96"/>
      <c r="S9" s="100"/>
      <c r="T9" s="125"/>
      <c r="U9" s="126"/>
      <c r="V9" s="135"/>
      <c r="W9" s="136"/>
      <c r="X9" s="136"/>
      <c r="Y9" s="136"/>
      <c r="Z9" s="136"/>
      <c r="AA9" s="136"/>
      <c r="AB9" s="136"/>
      <c r="AC9" s="136"/>
      <c r="AD9" s="136"/>
      <c r="AE9" s="137"/>
      <c r="AF9" s="95"/>
      <c r="AG9" s="132"/>
      <c r="AH9" s="132"/>
      <c r="AI9" s="132"/>
      <c r="AJ9" s="132"/>
      <c r="AK9" s="132"/>
      <c r="AL9" s="132"/>
      <c r="AM9" s="132"/>
      <c r="AN9" s="119" t="s">
        <v>119</v>
      </c>
      <c r="AO9" s="120"/>
      <c r="AP9" s="118"/>
    </row>
    <row r="10" spans="1:43" s="15" customFormat="1" ht="25.5" customHeight="1" x14ac:dyDescent="0.2">
      <c r="A10" s="100"/>
      <c r="B10" s="103"/>
      <c r="C10" s="7" t="s">
        <v>27</v>
      </c>
      <c r="D10" s="8" t="s">
        <v>28</v>
      </c>
      <c r="E10" s="7" t="s">
        <v>29</v>
      </c>
      <c r="F10" s="8" t="s">
        <v>28</v>
      </c>
      <c r="G10" s="9" t="s">
        <v>29</v>
      </c>
      <c r="H10" s="10" t="s">
        <v>29</v>
      </c>
      <c r="I10" s="7" t="s">
        <v>29</v>
      </c>
      <c r="J10" s="8" t="s">
        <v>28</v>
      </c>
      <c r="K10" s="11" t="s">
        <v>29</v>
      </c>
      <c r="L10" s="11" t="s">
        <v>28</v>
      </c>
      <c r="M10" s="7" t="s">
        <v>29</v>
      </c>
      <c r="N10" s="8" t="s">
        <v>28</v>
      </c>
      <c r="O10" s="7" t="s">
        <v>30</v>
      </c>
      <c r="P10" s="8" t="s">
        <v>28</v>
      </c>
      <c r="Q10" s="7" t="s">
        <v>31</v>
      </c>
      <c r="R10" s="8" t="s">
        <v>28</v>
      </c>
      <c r="S10" s="12" t="s">
        <v>28</v>
      </c>
      <c r="T10" s="7" t="s">
        <v>32</v>
      </c>
      <c r="U10" s="8" t="s">
        <v>33</v>
      </c>
      <c r="V10" s="9" t="s">
        <v>32</v>
      </c>
      <c r="W10" s="13" t="s">
        <v>33</v>
      </c>
      <c r="X10" s="13" t="s">
        <v>32</v>
      </c>
      <c r="Y10" s="13" t="s">
        <v>33</v>
      </c>
      <c r="Z10" s="13" t="s">
        <v>32</v>
      </c>
      <c r="AA10" s="13" t="s">
        <v>33</v>
      </c>
      <c r="AB10" s="13" t="s">
        <v>32</v>
      </c>
      <c r="AC10" s="13" t="s">
        <v>33</v>
      </c>
      <c r="AD10" s="13" t="s">
        <v>32</v>
      </c>
      <c r="AE10" s="10" t="s">
        <v>33</v>
      </c>
      <c r="AF10" s="7" t="s">
        <v>34</v>
      </c>
      <c r="AG10" s="13" t="s">
        <v>28</v>
      </c>
      <c r="AH10" s="13" t="s">
        <v>34</v>
      </c>
      <c r="AI10" s="13" t="s">
        <v>28</v>
      </c>
      <c r="AJ10" s="13" t="s">
        <v>34</v>
      </c>
      <c r="AK10" s="13" t="s">
        <v>28</v>
      </c>
      <c r="AL10" s="13" t="s">
        <v>34</v>
      </c>
      <c r="AM10" s="13" t="s">
        <v>28</v>
      </c>
      <c r="AN10" s="13" t="s">
        <v>34</v>
      </c>
      <c r="AO10" s="13" t="s">
        <v>28</v>
      </c>
      <c r="AP10" s="14" t="s">
        <v>28</v>
      </c>
    </row>
    <row r="11" spans="1:43" x14ac:dyDescent="0.2">
      <c r="A11" s="16">
        <v>1</v>
      </c>
      <c r="B11" s="17" t="s">
        <v>40</v>
      </c>
      <c r="C11" s="18">
        <v>0</v>
      </c>
      <c r="D11" s="19">
        <v>0</v>
      </c>
      <c r="E11" s="18">
        <v>0</v>
      </c>
      <c r="F11" s="19">
        <v>0</v>
      </c>
      <c r="G11" s="20">
        <v>0</v>
      </c>
      <c r="H11" s="21">
        <v>0</v>
      </c>
      <c r="I11" s="18">
        <v>13638</v>
      </c>
      <c r="J11" s="19">
        <v>25551.550000000003</v>
      </c>
      <c r="K11" s="22">
        <v>0</v>
      </c>
      <c r="L11" s="22">
        <v>0</v>
      </c>
      <c r="M11" s="18">
        <v>7992</v>
      </c>
      <c r="N11" s="19">
        <v>38981.539999999994</v>
      </c>
      <c r="O11" s="18">
        <v>2105</v>
      </c>
      <c r="P11" s="19">
        <v>14700.379999999997</v>
      </c>
      <c r="Q11" s="18">
        <v>8214</v>
      </c>
      <c r="R11" s="19">
        <v>43590.15</v>
      </c>
      <c r="S11" s="23">
        <f>F11+J11+L11+N11+P11+R11</f>
        <v>122823.62</v>
      </c>
      <c r="T11" s="18">
        <f>V11+X11+Z11+AB11+AD11</f>
        <v>12884</v>
      </c>
      <c r="U11" s="19">
        <f>W11+Y11+AA11+AC11+AE11</f>
        <v>2639028.2199999997</v>
      </c>
      <c r="V11" s="24">
        <v>12570</v>
      </c>
      <c r="W11" s="25">
        <v>2504727.4299999997</v>
      </c>
      <c r="X11" s="26">
        <v>0</v>
      </c>
      <c r="Y11" s="26">
        <v>0</v>
      </c>
      <c r="Z11" s="26">
        <v>0</v>
      </c>
      <c r="AA11" s="26">
        <v>0</v>
      </c>
      <c r="AB11" s="25">
        <v>314</v>
      </c>
      <c r="AC11" s="27">
        <v>134300.79</v>
      </c>
      <c r="AD11" s="28">
        <v>0</v>
      </c>
      <c r="AE11" s="29">
        <v>0</v>
      </c>
      <c r="AF11" s="18">
        <f>AH11+AJ11+AL11+AN11</f>
        <v>1209</v>
      </c>
      <c r="AG11" s="27">
        <f>AI11+AK11+AM11+AO11</f>
        <v>146187.68</v>
      </c>
      <c r="AH11" s="27">
        <v>1209</v>
      </c>
      <c r="AI11" s="27">
        <v>146187.68</v>
      </c>
      <c r="AJ11" s="27">
        <v>0</v>
      </c>
      <c r="AK11" s="27">
        <v>0</v>
      </c>
      <c r="AL11" s="27">
        <v>0</v>
      </c>
      <c r="AM11" s="27">
        <v>0</v>
      </c>
      <c r="AN11" s="27"/>
      <c r="AO11" s="27"/>
      <c r="AP11" s="30">
        <f>D11+S11+U11+AG11</f>
        <v>2908039.52</v>
      </c>
      <c r="AQ11" s="31"/>
    </row>
    <row r="12" spans="1:43" x14ac:dyDescent="0.2">
      <c r="A12" s="32">
        <v>2</v>
      </c>
      <c r="B12" s="17" t="s">
        <v>41</v>
      </c>
      <c r="C12" s="18">
        <v>0</v>
      </c>
      <c r="D12" s="19">
        <v>0</v>
      </c>
      <c r="E12" s="18">
        <v>0</v>
      </c>
      <c r="F12" s="19">
        <v>0</v>
      </c>
      <c r="G12" s="20">
        <v>0</v>
      </c>
      <c r="H12" s="21">
        <v>0</v>
      </c>
      <c r="I12" s="18">
        <v>6400</v>
      </c>
      <c r="J12" s="19">
        <v>11662.450000000003</v>
      </c>
      <c r="K12" s="22">
        <v>0</v>
      </c>
      <c r="L12" s="22">
        <v>0</v>
      </c>
      <c r="M12" s="18">
        <v>4669</v>
      </c>
      <c r="N12" s="19">
        <v>17077.189999999999</v>
      </c>
      <c r="O12" s="18">
        <v>2169</v>
      </c>
      <c r="P12" s="19">
        <v>13844.100000000004</v>
      </c>
      <c r="Q12" s="18">
        <v>1450</v>
      </c>
      <c r="R12" s="19">
        <v>4641.01</v>
      </c>
      <c r="S12" s="23">
        <f t="shared" ref="S12:S65" si="0">F12+J12+L12+N12+P12+R12</f>
        <v>47224.750000000007</v>
      </c>
      <c r="T12" s="18">
        <f t="shared" ref="T12:T65" si="1">V12+X12+Z12+AB12+AD12</f>
        <v>3900</v>
      </c>
      <c r="U12" s="19">
        <f t="shared" ref="U12:U65" si="2">W12+Y12+AA12+AC12+AE12</f>
        <v>573798.37</v>
      </c>
      <c r="V12" s="24">
        <v>3867</v>
      </c>
      <c r="W12" s="25">
        <v>555325.14</v>
      </c>
      <c r="X12" s="26">
        <v>0</v>
      </c>
      <c r="Y12" s="26">
        <v>0</v>
      </c>
      <c r="Z12" s="26">
        <v>15</v>
      </c>
      <c r="AA12" s="26">
        <v>5589.86</v>
      </c>
      <c r="AB12" s="25">
        <v>18</v>
      </c>
      <c r="AC12" s="27">
        <v>12883.37</v>
      </c>
      <c r="AD12" s="28">
        <v>0</v>
      </c>
      <c r="AE12" s="29">
        <v>0</v>
      </c>
      <c r="AF12" s="18">
        <f t="shared" ref="AF12:AF65" si="3">AH12+AJ12+AL12+AN12</f>
        <v>976</v>
      </c>
      <c r="AG12" s="27">
        <f t="shared" ref="AG12:AG65" si="4">AI12+AK12+AM12+AO12</f>
        <v>67744.67</v>
      </c>
      <c r="AH12" s="27">
        <v>892</v>
      </c>
      <c r="AI12" s="27">
        <v>56260.84</v>
      </c>
      <c r="AJ12" s="27">
        <v>0</v>
      </c>
      <c r="AK12" s="27">
        <v>0</v>
      </c>
      <c r="AL12" s="27">
        <v>0</v>
      </c>
      <c r="AM12" s="27">
        <v>0</v>
      </c>
      <c r="AN12" s="27">
        <v>84</v>
      </c>
      <c r="AO12" s="27">
        <v>11483.83</v>
      </c>
      <c r="AP12" s="30">
        <f t="shared" ref="AP12:AP64" si="5">D12+S12+U12+AG12</f>
        <v>688767.79</v>
      </c>
      <c r="AQ12" s="31"/>
    </row>
    <row r="13" spans="1:43" x14ac:dyDescent="0.2">
      <c r="A13" s="32">
        <v>3</v>
      </c>
      <c r="B13" s="17" t="s">
        <v>42</v>
      </c>
      <c r="C13" s="18">
        <v>0</v>
      </c>
      <c r="D13" s="19">
        <v>0</v>
      </c>
      <c r="E13" s="18">
        <v>0</v>
      </c>
      <c r="F13" s="19">
        <v>0</v>
      </c>
      <c r="G13" s="20">
        <v>0</v>
      </c>
      <c r="H13" s="21">
        <v>0</v>
      </c>
      <c r="I13" s="18">
        <v>0</v>
      </c>
      <c r="J13" s="19">
        <v>0</v>
      </c>
      <c r="K13" s="22">
        <v>0</v>
      </c>
      <c r="L13" s="22">
        <v>0</v>
      </c>
      <c r="M13" s="18">
        <v>0</v>
      </c>
      <c r="N13" s="19">
        <v>0</v>
      </c>
      <c r="O13" s="18">
        <v>13808</v>
      </c>
      <c r="P13" s="19">
        <v>95689.44</v>
      </c>
      <c r="Q13" s="18">
        <v>0</v>
      </c>
      <c r="R13" s="19">
        <v>0</v>
      </c>
      <c r="S13" s="23">
        <f t="shared" si="0"/>
        <v>95689.44</v>
      </c>
      <c r="T13" s="18">
        <f t="shared" si="1"/>
        <v>0</v>
      </c>
      <c r="U13" s="19">
        <f t="shared" si="2"/>
        <v>0</v>
      </c>
      <c r="V13" s="24">
        <v>0</v>
      </c>
      <c r="W13" s="25">
        <v>0</v>
      </c>
      <c r="X13" s="26">
        <v>0</v>
      </c>
      <c r="Y13" s="26">
        <v>0</v>
      </c>
      <c r="Z13" s="26">
        <v>0</v>
      </c>
      <c r="AA13" s="26">
        <v>0</v>
      </c>
      <c r="AB13" s="25">
        <v>0</v>
      </c>
      <c r="AC13" s="27">
        <v>0</v>
      </c>
      <c r="AD13" s="28">
        <v>0</v>
      </c>
      <c r="AE13" s="29">
        <v>0</v>
      </c>
      <c r="AF13" s="18">
        <f t="shared" si="3"/>
        <v>0</v>
      </c>
      <c r="AG13" s="27">
        <f t="shared" si="4"/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30">
        <f t="shared" si="5"/>
        <v>95689.44</v>
      </c>
      <c r="AQ13" s="31"/>
    </row>
    <row r="14" spans="1:43" x14ac:dyDescent="0.2">
      <c r="A14" s="32">
        <v>4</v>
      </c>
      <c r="B14" s="17" t="s">
        <v>43</v>
      </c>
      <c r="C14" s="18">
        <v>0</v>
      </c>
      <c r="D14" s="19">
        <v>0</v>
      </c>
      <c r="E14" s="18">
        <v>0</v>
      </c>
      <c r="F14" s="19">
        <v>0</v>
      </c>
      <c r="G14" s="20">
        <v>0</v>
      </c>
      <c r="H14" s="21">
        <v>0</v>
      </c>
      <c r="I14" s="18">
        <v>4250</v>
      </c>
      <c r="J14" s="19">
        <v>5606.01</v>
      </c>
      <c r="K14" s="22">
        <v>0</v>
      </c>
      <c r="L14" s="22">
        <v>0</v>
      </c>
      <c r="M14" s="18">
        <v>0</v>
      </c>
      <c r="N14" s="19">
        <v>0</v>
      </c>
      <c r="O14" s="18">
        <v>10515</v>
      </c>
      <c r="P14" s="19">
        <v>67581.27</v>
      </c>
      <c r="Q14" s="18">
        <v>0</v>
      </c>
      <c r="R14" s="19">
        <v>0</v>
      </c>
      <c r="S14" s="23">
        <f t="shared" si="0"/>
        <v>73187.28</v>
      </c>
      <c r="T14" s="18">
        <f t="shared" si="1"/>
        <v>400</v>
      </c>
      <c r="U14" s="19">
        <f t="shared" si="2"/>
        <v>95720.320000000007</v>
      </c>
      <c r="V14" s="24">
        <v>400</v>
      </c>
      <c r="W14" s="25">
        <v>95720.320000000007</v>
      </c>
      <c r="X14" s="26">
        <v>0</v>
      </c>
      <c r="Y14" s="26">
        <v>0</v>
      </c>
      <c r="Z14" s="26">
        <v>0</v>
      </c>
      <c r="AA14" s="26">
        <v>0</v>
      </c>
      <c r="AB14" s="25">
        <v>0</v>
      </c>
      <c r="AC14" s="27">
        <v>0</v>
      </c>
      <c r="AD14" s="28">
        <v>0</v>
      </c>
      <c r="AE14" s="29">
        <v>0</v>
      </c>
      <c r="AF14" s="18">
        <f t="shared" si="3"/>
        <v>565</v>
      </c>
      <c r="AG14" s="27">
        <f t="shared" si="4"/>
        <v>37233.440000000002</v>
      </c>
      <c r="AH14" s="27">
        <v>565</v>
      </c>
      <c r="AI14" s="27">
        <v>37233.440000000002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30">
        <f t="shared" si="5"/>
        <v>206141.04</v>
      </c>
      <c r="AQ14" s="31"/>
    </row>
    <row r="15" spans="1:43" x14ac:dyDescent="0.2">
      <c r="A15" s="32">
        <v>5</v>
      </c>
      <c r="B15" s="17" t="s">
        <v>44</v>
      </c>
      <c r="C15" s="18">
        <v>0</v>
      </c>
      <c r="D15" s="19">
        <v>0</v>
      </c>
      <c r="E15" s="18">
        <v>4254</v>
      </c>
      <c r="F15" s="19">
        <v>41376.46</v>
      </c>
      <c r="G15" s="20">
        <v>3454</v>
      </c>
      <c r="H15" s="21">
        <v>800</v>
      </c>
      <c r="I15" s="18">
        <v>23868</v>
      </c>
      <c r="J15" s="19">
        <v>50289.859999999993</v>
      </c>
      <c r="K15" s="22">
        <v>7944</v>
      </c>
      <c r="L15" s="22">
        <v>67143.28</v>
      </c>
      <c r="M15" s="18">
        <v>1725</v>
      </c>
      <c r="N15" s="19">
        <v>5809.48</v>
      </c>
      <c r="O15" s="18">
        <v>14750</v>
      </c>
      <c r="P15" s="19">
        <v>73646.53</v>
      </c>
      <c r="Q15" s="18">
        <v>3400</v>
      </c>
      <c r="R15" s="19">
        <v>8264.86</v>
      </c>
      <c r="S15" s="23">
        <f t="shared" si="0"/>
        <v>246530.46999999997</v>
      </c>
      <c r="T15" s="18">
        <f t="shared" si="1"/>
        <v>0</v>
      </c>
      <c r="U15" s="19">
        <f t="shared" si="2"/>
        <v>0</v>
      </c>
      <c r="V15" s="24">
        <v>0</v>
      </c>
      <c r="W15" s="25">
        <v>0</v>
      </c>
      <c r="X15" s="26">
        <v>0</v>
      </c>
      <c r="Y15" s="26">
        <v>0</v>
      </c>
      <c r="Z15" s="26">
        <v>0</v>
      </c>
      <c r="AA15" s="26">
        <v>0</v>
      </c>
      <c r="AB15" s="25">
        <v>0</v>
      </c>
      <c r="AC15" s="27">
        <v>0</v>
      </c>
      <c r="AD15" s="28">
        <v>0</v>
      </c>
      <c r="AE15" s="29">
        <v>0</v>
      </c>
      <c r="AF15" s="18">
        <f t="shared" si="3"/>
        <v>1069</v>
      </c>
      <c r="AG15" s="27">
        <f t="shared" si="4"/>
        <v>58459.13</v>
      </c>
      <c r="AH15" s="27">
        <v>1069</v>
      </c>
      <c r="AI15" s="27">
        <v>58459.13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30">
        <f t="shared" si="5"/>
        <v>304989.59999999998</v>
      </c>
      <c r="AQ15" s="31"/>
    </row>
    <row r="16" spans="1:43" x14ac:dyDescent="0.2">
      <c r="A16" s="32">
        <v>6</v>
      </c>
      <c r="B16" s="17" t="s">
        <v>45</v>
      </c>
      <c r="C16" s="18">
        <v>0</v>
      </c>
      <c r="D16" s="19">
        <v>0</v>
      </c>
      <c r="E16" s="18">
        <v>0</v>
      </c>
      <c r="F16" s="19">
        <v>0</v>
      </c>
      <c r="G16" s="20">
        <v>0</v>
      </c>
      <c r="H16" s="21">
        <v>0</v>
      </c>
      <c r="I16" s="18">
        <v>13013</v>
      </c>
      <c r="J16" s="19">
        <v>31071.460000000003</v>
      </c>
      <c r="K16" s="22">
        <v>6224</v>
      </c>
      <c r="L16" s="22">
        <v>70681.310000000012</v>
      </c>
      <c r="M16" s="18">
        <v>0</v>
      </c>
      <c r="N16" s="19">
        <v>0</v>
      </c>
      <c r="O16" s="18">
        <v>8151</v>
      </c>
      <c r="P16" s="19">
        <v>73215.219999999972</v>
      </c>
      <c r="Q16" s="18">
        <v>62367</v>
      </c>
      <c r="R16" s="19">
        <v>264390.52</v>
      </c>
      <c r="S16" s="23">
        <f t="shared" si="0"/>
        <v>439358.51</v>
      </c>
      <c r="T16" s="18">
        <f t="shared" si="1"/>
        <v>3759</v>
      </c>
      <c r="U16" s="19">
        <f t="shared" si="2"/>
        <v>838236.48</v>
      </c>
      <c r="V16" s="24">
        <v>141</v>
      </c>
      <c r="W16" s="25">
        <v>31242.130000000012</v>
      </c>
      <c r="X16" s="26">
        <v>3486</v>
      </c>
      <c r="Y16" s="26">
        <v>752888.09</v>
      </c>
      <c r="Z16" s="26">
        <v>0</v>
      </c>
      <c r="AA16" s="26">
        <v>0</v>
      </c>
      <c r="AB16" s="25">
        <v>0</v>
      </c>
      <c r="AC16" s="27">
        <v>0</v>
      </c>
      <c r="AD16" s="28">
        <v>132</v>
      </c>
      <c r="AE16" s="29">
        <v>54106.26</v>
      </c>
      <c r="AF16" s="18">
        <f t="shared" si="3"/>
        <v>6690</v>
      </c>
      <c r="AG16" s="27">
        <f t="shared" si="4"/>
        <v>747374.76</v>
      </c>
      <c r="AH16" s="27">
        <v>200</v>
      </c>
      <c r="AI16" s="27">
        <v>26850.910000000033</v>
      </c>
      <c r="AJ16" s="27">
        <v>3245</v>
      </c>
      <c r="AK16" s="27">
        <v>720523.85</v>
      </c>
      <c r="AL16" s="27">
        <v>0</v>
      </c>
      <c r="AM16" s="27">
        <v>0</v>
      </c>
      <c r="AN16" s="27">
        <v>3245</v>
      </c>
      <c r="AO16" s="27">
        <v>0</v>
      </c>
      <c r="AP16" s="30">
        <f t="shared" si="5"/>
        <v>2024969.75</v>
      </c>
      <c r="AQ16" s="31"/>
    </row>
    <row r="17" spans="1:43" x14ac:dyDescent="0.2">
      <c r="A17" s="32">
        <v>7</v>
      </c>
      <c r="B17" s="17" t="s">
        <v>46</v>
      </c>
      <c r="C17" s="18">
        <v>1343</v>
      </c>
      <c r="D17" s="19">
        <v>16057.26</v>
      </c>
      <c r="E17" s="18">
        <v>2211</v>
      </c>
      <c r="F17" s="19">
        <v>20345.53</v>
      </c>
      <c r="G17" s="20">
        <v>1194</v>
      </c>
      <c r="H17" s="21">
        <v>1017</v>
      </c>
      <c r="I17" s="18">
        <v>12041</v>
      </c>
      <c r="J17" s="19">
        <v>13696.65</v>
      </c>
      <c r="K17" s="22">
        <v>620</v>
      </c>
      <c r="L17" s="22">
        <v>4994.92</v>
      </c>
      <c r="M17" s="18">
        <v>1042</v>
      </c>
      <c r="N17" s="19">
        <v>3324.9700000000003</v>
      </c>
      <c r="O17" s="18">
        <v>9607</v>
      </c>
      <c r="P17" s="19">
        <v>161150.47999999998</v>
      </c>
      <c r="Q17" s="18">
        <v>0</v>
      </c>
      <c r="R17" s="19">
        <v>0</v>
      </c>
      <c r="S17" s="23">
        <f t="shared" si="0"/>
        <v>203512.55</v>
      </c>
      <c r="T17" s="18">
        <f t="shared" si="1"/>
        <v>950</v>
      </c>
      <c r="U17" s="19">
        <f t="shared" si="2"/>
        <v>80906.990000000005</v>
      </c>
      <c r="V17" s="24">
        <v>950</v>
      </c>
      <c r="W17" s="25">
        <v>80906.990000000005</v>
      </c>
      <c r="X17" s="26">
        <v>0</v>
      </c>
      <c r="Y17" s="26">
        <v>0</v>
      </c>
      <c r="Z17" s="26">
        <v>0</v>
      </c>
      <c r="AA17" s="26">
        <v>0</v>
      </c>
      <c r="AB17" s="25">
        <v>0</v>
      </c>
      <c r="AC17" s="27">
        <v>0</v>
      </c>
      <c r="AD17" s="28">
        <v>0</v>
      </c>
      <c r="AE17" s="29">
        <v>0</v>
      </c>
      <c r="AF17" s="18">
        <f t="shared" si="3"/>
        <v>315</v>
      </c>
      <c r="AG17" s="27">
        <f t="shared" si="4"/>
        <v>16025.169999999998</v>
      </c>
      <c r="AH17" s="27">
        <v>315</v>
      </c>
      <c r="AI17" s="27">
        <v>16025.169999999998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30">
        <f t="shared" si="5"/>
        <v>316501.96999999997</v>
      </c>
      <c r="AQ17" s="31"/>
    </row>
    <row r="18" spans="1:43" x14ac:dyDescent="0.2">
      <c r="A18" s="32">
        <v>8</v>
      </c>
      <c r="B18" s="17" t="s">
        <v>47</v>
      </c>
      <c r="C18" s="18">
        <v>0</v>
      </c>
      <c r="D18" s="19">
        <v>0</v>
      </c>
      <c r="E18" s="18">
        <v>9658</v>
      </c>
      <c r="F18" s="19">
        <v>93258.97</v>
      </c>
      <c r="G18" s="20">
        <v>7666</v>
      </c>
      <c r="H18" s="21">
        <v>1992</v>
      </c>
      <c r="I18" s="18">
        <v>28192</v>
      </c>
      <c r="J18" s="19">
        <v>47990.979999999996</v>
      </c>
      <c r="K18" s="22">
        <v>5660</v>
      </c>
      <c r="L18" s="22">
        <v>45910.48</v>
      </c>
      <c r="M18" s="18">
        <v>3545</v>
      </c>
      <c r="N18" s="19">
        <v>12732.86</v>
      </c>
      <c r="O18" s="18">
        <v>30150</v>
      </c>
      <c r="P18" s="19">
        <v>171097.63999999998</v>
      </c>
      <c r="Q18" s="18">
        <v>873</v>
      </c>
      <c r="R18" s="19">
        <v>2987.88</v>
      </c>
      <c r="S18" s="23">
        <f t="shared" si="0"/>
        <v>373978.81000000006</v>
      </c>
      <c r="T18" s="18">
        <f t="shared" si="1"/>
        <v>3300</v>
      </c>
      <c r="U18" s="19">
        <f t="shared" si="2"/>
        <v>336707.5</v>
      </c>
      <c r="V18" s="24">
        <v>3300</v>
      </c>
      <c r="W18" s="25">
        <v>336707.5</v>
      </c>
      <c r="X18" s="26">
        <v>0</v>
      </c>
      <c r="Y18" s="26">
        <v>0</v>
      </c>
      <c r="Z18" s="26">
        <v>0</v>
      </c>
      <c r="AA18" s="26">
        <v>0</v>
      </c>
      <c r="AB18" s="25">
        <v>0</v>
      </c>
      <c r="AC18" s="27">
        <v>0</v>
      </c>
      <c r="AD18" s="28">
        <v>0</v>
      </c>
      <c r="AE18" s="29">
        <v>0</v>
      </c>
      <c r="AF18" s="18">
        <f t="shared" si="3"/>
        <v>252.00000000000006</v>
      </c>
      <c r="AG18" s="27">
        <f t="shared" si="4"/>
        <v>14858.689999999999</v>
      </c>
      <c r="AH18" s="27">
        <v>252.00000000000006</v>
      </c>
      <c r="AI18" s="27">
        <v>14858.689999999999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30">
        <f t="shared" si="5"/>
        <v>725545</v>
      </c>
      <c r="AQ18" s="31"/>
    </row>
    <row r="19" spans="1:43" x14ac:dyDescent="0.2">
      <c r="A19" s="32">
        <v>9</v>
      </c>
      <c r="B19" s="17" t="s">
        <v>48</v>
      </c>
      <c r="C19" s="18">
        <v>0</v>
      </c>
      <c r="D19" s="19">
        <v>0</v>
      </c>
      <c r="E19" s="18">
        <v>16165</v>
      </c>
      <c r="F19" s="19">
        <v>153056.91999999998</v>
      </c>
      <c r="G19" s="20">
        <v>11787</v>
      </c>
      <c r="H19" s="21">
        <v>4378</v>
      </c>
      <c r="I19" s="18">
        <v>44674</v>
      </c>
      <c r="J19" s="19">
        <v>65786.689999999988</v>
      </c>
      <c r="K19" s="22">
        <v>6530</v>
      </c>
      <c r="L19" s="22">
        <v>45657.55</v>
      </c>
      <c r="M19" s="18">
        <v>2300</v>
      </c>
      <c r="N19" s="19">
        <v>8309.61</v>
      </c>
      <c r="O19" s="18">
        <v>20430</v>
      </c>
      <c r="P19" s="19">
        <v>171008.75999999998</v>
      </c>
      <c r="Q19" s="18">
        <v>5147</v>
      </c>
      <c r="R19" s="19">
        <v>21582.65</v>
      </c>
      <c r="S19" s="23">
        <f t="shared" si="0"/>
        <v>465402.17999999993</v>
      </c>
      <c r="T19" s="18">
        <f t="shared" si="1"/>
        <v>5693</v>
      </c>
      <c r="U19" s="19">
        <f t="shared" si="2"/>
        <v>760613.25</v>
      </c>
      <c r="V19" s="24">
        <v>5680</v>
      </c>
      <c r="W19" s="25">
        <v>753975.7</v>
      </c>
      <c r="X19" s="26">
        <v>0</v>
      </c>
      <c r="Y19" s="26">
        <v>0</v>
      </c>
      <c r="Z19" s="26">
        <v>0</v>
      </c>
      <c r="AA19" s="26">
        <v>0</v>
      </c>
      <c r="AB19" s="25">
        <v>13</v>
      </c>
      <c r="AC19" s="27">
        <v>6637.55</v>
      </c>
      <c r="AD19" s="28">
        <v>0</v>
      </c>
      <c r="AE19" s="29">
        <v>0</v>
      </c>
      <c r="AF19" s="18">
        <f t="shared" si="3"/>
        <v>404</v>
      </c>
      <c r="AG19" s="27">
        <f t="shared" si="4"/>
        <v>19791.29</v>
      </c>
      <c r="AH19" s="27">
        <v>244</v>
      </c>
      <c r="AI19" s="27">
        <v>8501.36</v>
      </c>
      <c r="AJ19" s="27">
        <v>0</v>
      </c>
      <c r="AK19" s="27">
        <v>0</v>
      </c>
      <c r="AL19" s="27">
        <v>0</v>
      </c>
      <c r="AM19" s="27">
        <v>0</v>
      </c>
      <c r="AN19" s="27">
        <v>160</v>
      </c>
      <c r="AO19" s="27">
        <v>11289.93</v>
      </c>
      <c r="AP19" s="30">
        <f t="shared" si="5"/>
        <v>1245806.72</v>
      </c>
      <c r="AQ19" s="31"/>
    </row>
    <row r="20" spans="1:43" x14ac:dyDescent="0.2">
      <c r="A20" s="32">
        <v>10</v>
      </c>
      <c r="B20" s="17" t="s">
        <v>49</v>
      </c>
      <c r="C20" s="18">
        <v>0</v>
      </c>
      <c r="D20" s="19">
        <v>0</v>
      </c>
      <c r="E20" s="18">
        <v>0</v>
      </c>
      <c r="F20" s="19">
        <v>0</v>
      </c>
      <c r="G20" s="20">
        <v>0</v>
      </c>
      <c r="H20" s="21">
        <v>0</v>
      </c>
      <c r="I20" s="18">
        <v>0</v>
      </c>
      <c r="J20" s="19">
        <v>0</v>
      </c>
      <c r="K20" s="22">
        <v>0</v>
      </c>
      <c r="L20" s="22">
        <v>0</v>
      </c>
      <c r="M20" s="18">
        <v>0</v>
      </c>
      <c r="N20" s="19">
        <v>0</v>
      </c>
      <c r="O20" s="18">
        <v>0</v>
      </c>
      <c r="P20" s="19">
        <v>0</v>
      </c>
      <c r="Q20" s="18">
        <v>0</v>
      </c>
      <c r="R20" s="19">
        <v>0</v>
      </c>
      <c r="S20" s="23">
        <f t="shared" si="0"/>
        <v>0</v>
      </c>
      <c r="T20" s="18">
        <f t="shared" si="1"/>
        <v>890</v>
      </c>
      <c r="U20" s="19">
        <f t="shared" si="2"/>
        <v>144799.1</v>
      </c>
      <c r="V20" s="24">
        <v>890</v>
      </c>
      <c r="W20" s="25">
        <v>144799.1</v>
      </c>
      <c r="X20" s="26">
        <v>0</v>
      </c>
      <c r="Y20" s="26">
        <v>0</v>
      </c>
      <c r="Z20" s="26">
        <v>0</v>
      </c>
      <c r="AA20" s="26">
        <v>0</v>
      </c>
      <c r="AB20" s="25">
        <v>0</v>
      </c>
      <c r="AC20" s="27">
        <v>0</v>
      </c>
      <c r="AD20" s="28">
        <v>0</v>
      </c>
      <c r="AE20" s="29">
        <v>0</v>
      </c>
      <c r="AF20" s="18">
        <f t="shared" si="3"/>
        <v>0</v>
      </c>
      <c r="AG20" s="27">
        <f t="shared" si="4"/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30">
        <f t="shared" si="5"/>
        <v>144799.1</v>
      </c>
      <c r="AQ20" s="31"/>
    </row>
    <row r="21" spans="1:43" x14ac:dyDescent="0.2">
      <c r="A21" s="32">
        <v>11</v>
      </c>
      <c r="B21" s="17" t="s">
        <v>50</v>
      </c>
      <c r="C21" s="18">
        <v>0</v>
      </c>
      <c r="D21" s="19">
        <v>0</v>
      </c>
      <c r="E21" s="18">
        <v>22792</v>
      </c>
      <c r="F21" s="19">
        <v>215778.73</v>
      </c>
      <c r="G21" s="20">
        <v>17186</v>
      </c>
      <c r="H21" s="21">
        <v>5606</v>
      </c>
      <c r="I21" s="18">
        <v>30305</v>
      </c>
      <c r="J21" s="19">
        <v>93605.276100000003</v>
      </c>
      <c r="K21" s="22">
        <v>10297</v>
      </c>
      <c r="L21" s="22">
        <v>80445.600000000006</v>
      </c>
      <c r="M21" s="18">
        <v>19035</v>
      </c>
      <c r="N21" s="19">
        <v>75214.41</v>
      </c>
      <c r="O21" s="18">
        <v>38225</v>
      </c>
      <c r="P21" s="19">
        <v>69617.13</v>
      </c>
      <c r="Q21" s="18">
        <v>1650</v>
      </c>
      <c r="R21" s="19">
        <v>4644.07</v>
      </c>
      <c r="S21" s="23">
        <f t="shared" si="0"/>
        <v>539305.21609999996</v>
      </c>
      <c r="T21" s="18">
        <f t="shared" si="1"/>
        <v>0</v>
      </c>
      <c r="U21" s="19">
        <f t="shared" si="2"/>
        <v>0</v>
      </c>
      <c r="V21" s="24">
        <v>0</v>
      </c>
      <c r="W21" s="25">
        <v>0</v>
      </c>
      <c r="X21" s="26">
        <v>0</v>
      </c>
      <c r="Y21" s="26">
        <v>0</v>
      </c>
      <c r="Z21" s="26">
        <v>0</v>
      </c>
      <c r="AA21" s="26">
        <v>0</v>
      </c>
      <c r="AB21" s="25">
        <v>0</v>
      </c>
      <c r="AC21" s="27">
        <v>0</v>
      </c>
      <c r="AD21" s="28">
        <v>0</v>
      </c>
      <c r="AE21" s="29">
        <v>0</v>
      </c>
      <c r="AF21" s="18">
        <f t="shared" si="3"/>
        <v>1060</v>
      </c>
      <c r="AG21" s="27">
        <f t="shared" si="4"/>
        <v>59778.02</v>
      </c>
      <c r="AH21" s="27">
        <v>1060</v>
      </c>
      <c r="AI21" s="27">
        <v>59778.02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30">
        <f t="shared" si="5"/>
        <v>599083.23609999998</v>
      </c>
      <c r="AQ21" s="31"/>
    </row>
    <row r="22" spans="1:43" x14ac:dyDescent="0.2">
      <c r="A22" s="32">
        <v>12</v>
      </c>
      <c r="B22" s="17" t="s">
        <v>51</v>
      </c>
      <c r="C22" s="18">
        <v>0</v>
      </c>
      <c r="D22" s="19">
        <v>0</v>
      </c>
      <c r="E22" s="18">
        <v>27048</v>
      </c>
      <c r="F22" s="19">
        <v>224531.93000000002</v>
      </c>
      <c r="G22" s="20">
        <v>20547</v>
      </c>
      <c r="H22" s="21">
        <v>6501</v>
      </c>
      <c r="I22" s="18">
        <v>41120</v>
      </c>
      <c r="J22" s="19">
        <v>147563.462</v>
      </c>
      <c r="K22" s="22">
        <v>9831</v>
      </c>
      <c r="L22" s="22">
        <v>77505.039999999994</v>
      </c>
      <c r="M22" s="18">
        <v>10268</v>
      </c>
      <c r="N22" s="19">
        <v>36318.79</v>
      </c>
      <c r="O22" s="18">
        <v>39147</v>
      </c>
      <c r="P22" s="19">
        <v>40447.420000000013</v>
      </c>
      <c r="Q22" s="18">
        <v>1830</v>
      </c>
      <c r="R22" s="19">
        <v>5647.16</v>
      </c>
      <c r="S22" s="23">
        <f t="shared" si="0"/>
        <v>532013.80200000003</v>
      </c>
      <c r="T22" s="18">
        <f t="shared" si="1"/>
        <v>0</v>
      </c>
      <c r="U22" s="19">
        <f t="shared" si="2"/>
        <v>0</v>
      </c>
      <c r="V22" s="24">
        <v>0</v>
      </c>
      <c r="W22" s="25">
        <v>0</v>
      </c>
      <c r="X22" s="26">
        <v>0</v>
      </c>
      <c r="Y22" s="26">
        <v>0</v>
      </c>
      <c r="Z22" s="26">
        <v>0</v>
      </c>
      <c r="AA22" s="26">
        <v>0</v>
      </c>
      <c r="AB22" s="25">
        <v>0</v>
      </c>
      <c r="AC22" s="27">
        <v>0</v>
      </c>
      <c r="AD22" s="28">
        <v>0</v>
      </c>
      <c r="AE22" s="29">
        <v>0</v>
      </c>
      <c r="AF22" s="18">
        <f t="shared" si="3"/>
        <v>1346</v>
      </c>
      <c r="AG22" s="27">
        <f t="shared" si="4"/>
        <v>100783.15999999997</v>
      </c>
      <c r="AH22" s="27">
        <v>1144</v>
      </c>
      <c r="AI22" s="27">
        <v>81673.25999999998</v>
      </c>
      <c r="AJ22" s="27">
        <v>0</v>
      </c>
      <c r="AK22" s="27">
        <v>0</v>
      </c>
      <c r="AL22" s="27">
        <v>0</v>
      </c>
      <c r="AM22" s="27">
        <v>0</v>
      </c>
      <c r="AN22" s="27">
        <v>202</v>
      </c>
      <c r="AO22" s="27">
        <v>19109.900000000001</v>
      </c>
      <c r="AP22" s="30">
        <f t="shared" si="5"/>
        <v>632796.96200000006</v>
      </c>
      <c r="AQ22" s="31"/>
    </row>
    <row r="23" spans="1:43" x14ac:dyDescent="0.2">
      <c r="A23" s="32">
        <v>13</v>
      </c>
      <c r="B23" s="17" t="s">
        <v>52</v>
      </c>
      <c r="C23" s="18">
        <v>0</v>
      </c>
      <c r="D23" s="19">
        <v>0</v>
      </c>
      <c r="E23" s="18">
        <v>0</v>
      </c>
      <c r="F23" s="19">
        <v>0</v>
      </c>
      <c r="G23" s="20">
        <v>0</v>
      </c>
      <c r="H23" s="21">
        <v>0</v>
      </c>
      <c r="I23" s="18">
        <v>20037</v>
      </c>
      <c r="J23" s="19">
        <v>42038.32</v>
      </c>
      <c r="K23" s="22">
        <v>0</v>
      </c>
      <c r="L23" s="22">
        <v>0</v>
      </c>
      <c r="M23" s="18">
        <v>250</v>
      </c>
      <c r="N23" s="19">
        <v>943.85</v>
      </c>
      <c r="O23" s="18">
        <v>6057</v>
      </c>
      <c r="P23" s="19">
        <v>58474.880000000005</v>
      </c>
      <c r="Q23" s="18">
        <v>1800</v>
      </c>
      <c r="R23" s="19">
        <v>2716.73</v>
      </c>
      <c r="S23" s="23">
        <f t="shared" si="0"/>
        <v>104173.78</v>
      </c>
      <c r="T23" s="18">
        <f t="shared" si="1"/>
        <v>3750</v>
      </c>
      <c r="U23" s="19">
        <f t="shared" si="2"/>
        <v>559373.84000000008</v>
      </c>
      <c r="V23" s="24">
        <v>3750</v>
      </c>
      <c r="W23" s="25">
        <v>559373.84000000008</v>
      </c>
      <c r="X23" s="26">
        <v>0</v>
      </c>
      <c r="Y23" s="26">
        <v>0</v>
      </c>
      <c r="Z23" s="26">
        <v>0</v>
      </c>
      <c r="AA23" s="26">
        <v>0</v>
      </c>
      <c r="AB23" s="25">
        <v>0</v>
      </c>
      <c r="AC23" s="27">
        <v>0</v>
      </c>
      <c r="AD23" s="28">
        <v>0</v>
      </c>
      <c r="AE23" s="29">
        <v>0</v>
      </c>
      <c r="AF23" s="18">
        <f t="shared" si="3"/>
        <v>800</v>
      </c>
      <c r="AG23" s="27">
        <f t="shared" si="4"/>
        <v>42133.42</v>
      </c>
      <c r="AH23" s="27">
        <v>800</v>
      </c>
      <c r="AI23" s="27">
        <v>42133.42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30">
        <f t="shared" si="5"/>
        <v>705681.04000000015</v>
      </c>
      <c r="AQ23" s="31"/>
    </row>
    <row r="24" spans="1:43" x14ac:dyDescent="0.2">
      <c r="A24" s="32">
        <v>14</v>
      </c>
      <c r="B24" s="17" t="s">
        <v>53</v>
      </c>
      <c r="C24" s="18">
        <v>0</v>
      </c>
      <c r="D24" s="19">
        <v>0</v>
      </c>
      <c r="E24" s="18">
        <v>0</v>
      </c>
      <c r="F24" s="19">
        <v>0</v>
      </c>
      <c r="G24" s="20">
        <v>0</v>
      </c>
      <c r="H24" s="21">
        <v>0</v>
      </c>
      <c r="I24" s="18">
        <v>230</v>
      </c>
      <c r="J24" s="19">
        <v>284.10000000000002</v>
      </c>
      <c r="K24" s="22">
        <v>0</v>
      </c>
      <c r="L24" s="22">
        <v>0</v>
      </c>
      <c r="M24" s="18">
        <v>7470</v>
      </c>
      <c r="N24" s="19">
        <v>17650.760000000002</v>
      </c>
      <c r="O24" s="18">
        <v>16920</v>
      </c>
      <c r="P24" s="19">
        <v>114438</v>
      </c>
      <c r="Q24" s="18">
        <v>0</v>
      </c>
      <c r="R24" s="19">
        <v>0</v>
      </c>
      <c r="S24" s="23">
        <f t="shared" si="0"/>
        <v>132372.85999999999</v>
      </c>
      <c r="T24" s="18">
        <f t="shared" si="1"/>
        <v>0</v>
      </c>
      <c r="U24" s="19">
        <f t="shared" si="2"/>
        <v>0</v>
      </c>
      <c r="V24" s="24">
        <v>0</v>
      </c>
      <c r="W24" s="25">
        <v>0</v>
      </c>
      <c r="X24" s="26">
        <v>0</v>
      </c>
      <c r="Y24" s="26">
        <v>0</v>
      </c>
      <c r="Z24" s="26">
        <v>0</v>
      </c>
      <c r="AA24" s="26">
        <v>0</v>
      </c>
      <c r="AB24" s="25">
        <v>0</v>
      </c>
      <c r="AC24" s="27">
        <v>0</v>
      </c>
      <c r="AD24" s="28">
        <v>0</v>
      </c>
      <c r="AE24" s="29">
        <v>0</v>
      </c>
      <c r="AF24" s="18">
        <f t="shared" si="3"/>
        <v>0</v>
      </c>
      <c r="AG24" s="27">
        <f t="shared" si="4"/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30">
        <f t="shared" si="5"/>
        <v>132372.85999999999</v>
      </c>
      <c r="AQ24" s="31"/>
    </row>
    <row r="25" spans="1:43" x14ac:dyDescent="0.2">
      <c r="A25" s="32">
        <v>15</v>
      </c>
      <c r="B25" s="17" t="s">
        <v>54</v>
      </c>
      <c r="C25" s="18">
        <v>0</v>
      </c>
      <c r="D25" s="19">
        <v>0</v>
      </c>
      <c r="E25" s="18">
        <v>27550</v>
      </c>
      <c r="F25" s="19">
        <v>265930.23</v>
      </c>
      <c r="G25" s="20">
        <v>347</v>
      </c>
      <c r="H25" s="21">
        <v>27203</v>
      </c>
      <c r="I25" s="18">
        <v>140848</v>
      </c>
      <c r="J25" s="19">
        <v>315621.5500000001</v>
      </c>
      <c r="K25" s="22">
        <v>70</v>
      </c>
      <c r="L25" s="22">
        <v>583.46</v>
      </c>
      <c r="M25" s="18">
        <v>36400</v>
      </c>
      <c r="N25" s="19">
        <v>129688.47</v>
      </c>
      <c r="O25" s="18">
        <v>49939</v>
      </c>
      <c r="P25" s="19">
        <v>178764.65999999997</v>
      </c>
      <c r="Q25" s="18">
        <v>2071</v>
      </c>
      <c r="R25" s="19">
        <v>4994.24</v>
      </c>
      <c r="S25" s="23">
        <f t="shared" si="0"/>
        <v>895582.60999999987</v>
      </c>
      <c r="T25" s="18">
        <f t="shared" si="1"/>
        <v>0</v>
      </c>
      <c r="U25" s="19">
        <f t="shared" si="2"/>
        <v>0</v>
      </c>
      <c r="V25" s="24">
        <v>0</v>
      </c>
      <c r="W25" s="25">
        <v>0</v>
      </c>
      <c r="X25" s="26">
        <v>0</v>
      </c>
      <c r="Y25" s="26">
        <v>0</v>
      </c>
      <c r="Z25" s="26">
        <v>0</v>
      </c>
      <c r="AA25" s="26">
        <v>0</v>
      </c>
      <c r="AB25" s="25">
        <v>0</v>
      </c>
      <c r="AC25" s="27">
        <v>0</v>
      </c>
      <c r="AD25" s="28">
        <v>0</v>
      </c>
      <c r="AE25" s="29">
        <v>0</v>
      </c>
      <c r="AF25" s="18">
        <f t="shared" si="3"/>
        <v>468</v>
      </c>
      <c r="AG25" s="27">
        <f t="shared" si="4"/>
        <v>41230.73000000001</v>
      </c>
      <c r="AH25" s="27">
        <v>300</v>
      </c>
      <c r="AI25" s="27">
        <v>21093.760000000006</v>
      </c>
      <c r="AJ25" s="27">
        <v>0</v>
      </c>
      <c r="AK25" s="27">
        <v>0</v>
      </c>
      <c r="AL25" s="27">
        <v>0</v>
      </c>
      <c r="AM25" s="27">
        <v>0</v>
      </c>
      <c r="AN25" s="27">
        <v>168</v>
      </c>
      <c r="AO25" s="27">
        <v>20136.97</v>
      </c>
      <c r="AP25" s="30">
        <f t="shared" si="5"/>
        <v>936813.33999999985</v>
      </c>
      <c r="AQ25" s="31"/>
    </row>
    <row r="26" spans="1:43" x14ac:dyDescent="0.2">
      <c r="A26" s="32">
        <v>16</v>
      </c>
      <c r="B26" s="17" t="s">
        <v>55</v>
      </c>
      <c r="C26" s="18">
        <v>0</v>
      </c>
      <c r="D26" s="19">
        <v>0</v>
      </c>
      <c r="E26" s="18">
        <v>9000</v>
      </c>
      <c r="F26" s="19">
        <v>56685.05</v>
      </c>
      <c r="G26" s="20">
        <v>125</v>
      </c>
      <c r="H26" s="21">
        <v>8875</v>
      </c>
      <c r="I26" s="18">
        <v>44600</v>
      </c>
      <c r="J26" s="19">
        <v>88159.199999999983</v>
      </c>
      <c r="K26" s="22">
        <v>40</v>
      </c>
      <c r="L26" s="22">
        <v>333.4</v>
      </c>
      <c r="M26" s="18">
        <v>11606</v>
      </c>
      <c r="N26" s="19">
        <v>41352.720000000001</v>
      </c>
      <c r="O26" s="18">
        <v>13004</v>
      </c>
      <c r="P26" s="19">
        <v>67318.39</v>
      </c>
      <c r="Q26" s="18">
        <v>1245</v>
      </c>
      <c r="R26" s="19">
        <v>4420.2244000000001</v>
      </c>
      <c r="S26" s="23">
        <f t="shared" si="0"/>
        <v>258268.98440000002</v>
      </c>
      <c r="T26" s="18">
        <f t="shared" si="1"/>
        <v>0</v>
      </c>
      <c r="U26" s="19">
        <f t="shared" si="2"/>
        <v>0</v>
      </c>
      <c r="V26" s="24">
        <v>0</v>
      </c>
      <c r="W26" s="25">
        <v>0</v>
      </c>
      <c r="X26" s="26">
        <v>0</v>
      </c>
      <c r="Y26" s="26">
        <v>0</v>
      </c>
      <c r="Z26" s="26">
        <v>0</v>
      </c>
      <c r="AA26" s="26">
        <v>0</v>
      </c>
      <c r="AB26" s="25">
        <v>0</v>
      </c>
      <c r="AC26" s="27">
        <v>0</v>
      </c>
      <c r="AD26" s="28">
        <v>0</v>
      </c>
      <c r="AE26" s="29">
        <v>0</v>
      </c>
      <c r="AF26" s="18">
        <f t="shared" si="3"/>
        <v>169</v>
      </c>
      <c r="AG26" s="27">
        <f t="shared" si="4"/>
        <v>14022.650000000001</v>
      </c>
      <c r="AH26" s="27">
        <v>104</v>
      </c>
      <c r="AI26" s="27">
        <v>5954.5200000000013</v>
      </c>
      <c r="AJ26" s="27">
        <v>0</v>
      </c>
      <c r="AK26" s="27">
        <v>0</v>
      </c>
      <c r="AL26" s="27">
        <v>0</v>
      </c>
      <c r="AM26" s="27">
        <v>0</v>
      </c>
      <c r="AN26" s="27">
        <v>65</v>
      </c>
      <c r="AO26" s="27">
        <v>8068.13</v>
      </c>
      <c r="AP26" s="30">
        <f t="shared" si="5"/>
        <v>272291.63440000004</v>
      </c>
      <c r="AQ26" s="31"/>
    </row>
    <row r="27" spans="1:43" x14ac:dyDescent="0.2">
      <c r="A27" s="32">
        <v>17</v>
      </c>
      <c r="B27" s="17" t="s">
        <v>56</v>
      </c>
      <c r="C27" s="18">
        <v>0</v>
      </c>
      <c r="D27" s="19">
        <v>0</v>
      </c>
      <c r="E27" s="18">
        <v>0</v>
      </c>
      <c r="F27" s="19">
        <v>0</v>
      </c>
      <c r="G27" s="20">
        <v>0</v>
      </c>
      <c r="H27" s="21">
        <v>0</v>
      </c>
      <c r="I27" s="18">
        <v>300</v>
      </c>
      <c r="J27" s="19">
        <v>371.89000000000004</v>
      </c>
      <c r="K27" s="22">
        <v>0</v>
      </c>
      <c r="L27" s="22">
        <v>0</v>
      </c>
      <c r="M27" s="18">
        <v>360</v>
      </c>
      <c r="N27" s="19">
        <v>933.8900000000001</v>
      </c>
      <c r="O27" s="18">
        <v>16500</v>
      </c>
      <c r="P27" s="19">
        <v>133947</v>
      </c>
      <c r="Q27" s="18">
        <v>0</v>
      </c>
      <c r="R27" s="19">
        <v>0</v>
      </c>
      <c r="S27" s="23">
        <f t="shared" si="0"/>
        <v>135252.78</v>
      </c>
      <c r="T27" s="18">
        <f t="shared" si="1"/>
        <v>0</v>
      </c>
      <c r="U27" s="19">
        <f t="shared" si="2"/>
        <v>0</v>
      </c>
      <c r="V27" s="24">
        <v>0</v>
      </c>
      <c r="W27" s="25">
        <v>0</v>
      </c>
      <c r="X27" s="26">
        <v>0</v>
      </c>
      <c r="Y27" s="26">
        <v>0</v>
      </c>
      <c r="Z27" s="26">
        <v>0</v>
      </c>
      <c r="AA27" s="26">
        <v>0</v>
      </c>
      <c r="AB27" s="25">
        <v>0</v>
      </c>
      <c r="AC27" s="27">
        <v>0</v>
      </c>
      <c r="AD27" s="28">
        <v>0</v>
      </c>
      <c r="AE27" s="29">
        <v>0</v>
      </c>
      <c r="AF27" s="18">
        <f t="shared" si="3"/>
        <v>0</v>
      </c>
      <c r="AG27" s="27">
        <f t="shared" si="4"/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/>
      <c r="AO27" s="27"/>
      <c r="AP27" s="30">
        <f t="shared" si="5"/>
        <v>135252.78</v>
      </c>
      <c r="AQ27" s="31"/>
    </row>
    <row r="28" spans="1:43" x14ac:dyDescent="0.2">
      <c r="A28" s="32">
        <v>18</v>
      </c>
      <c r="B28" s="17" t="s">
        <v>57</v>
      </c>
      <c r="C28" s="18">
        <v>0</v>
      </c>
      <c r="D28" s="19">
        <v>0</v>
      </c>
      <c r="E28" s="18">
        <v>39345</v>
      </c>
      <c r="F28" s="19">
        <v>375377.81999999995</v>
      </c>
      <c r="G28" s="20">
        <v>23352</v>
      </c>
      <c r="H28" s="21">
        <v>15993</v>
      </c>
      <c r="I28" s="18">
        <v>105009</v>
      </c>
      <c r="J28" s="19">
        <v>221493.59999999998</v>
      </c>
      <c r="K28" s="22">
        <v>10155</v>
      </c>
      <c r="L28" s="22">
        <v>82163.599999999977</v>
      </c>
      <c r="M28" s="18">
        <v>7505</v>
      </c>
      <c r="N28" s="19">
        <v>33322.490000000005</v>
      </c>
      <c r="O28" s="18">
        <v>68260</v>
      </c>
      <c r="P28" s="19">
        <v>442038.81999999989</v>
      </c>
      <c r="Q28" s="18">
        <v>6136</v>
      </c>
      <c r="R28" s="19">
        <v>24840.449999999997</v>
      </c>
      <c r="S28" s="23">
        <f t="shared" si="0"/>
        <v>1179236.7799999998</v>
      </c>
      <c r="T28" s="18">
        <f t="shared" si="1"/>
        <v>5631</v>
      </c>
      <c r="U28" s="19">
        <f t="shared" si="2"/>
        <v>805037.34000000008</v>
      </c>
      <c r="V28" s="24">
        <v>5631</v>
      </c>
      <c r="W28" s="25">
        <v>805037.34000000008</v>
      </c>
      <c r="X28" s="26">
        <v>0</v>
      </c>
      <c r="Y28" s="26">
        <v>0</v>
      </c>
      <c r="Z28" s="26">
        <v>0</v>
      </c>
      <c r="AA28" s="26">
        <v>0</v>
      </c>
      <c r="AB28" s="25">
        <v>0</v>
      </c>
      <c r="AC28" s="27">
        <v>0</v>
      </c>
      <c r="AD28" s="28">
        <v>0</v>
      </c>
      <c r="AE28" s="29">
        <v>0</v>
      </c>
      <c r="AF28" s="18">
        <f t="shared" si="3"/>
        <v>891</v>
      </c>
      <c r="AG28" s="27">
        <f t="shared" si="4"/>
        <v>49044.02</v>
      </c>
      <c r="AH28" s="27">
        <v>891</v>
      </c>
      <c r="AI28" s="27">
        <v>49044.02</v>
      </c>
      <c r="AJ28" s="27">
        <v>0</v>
      </c>
      <c r="AK28" s="27">
        <v>0</v>
      </c>
      <c r="AL28" s="27">
        <v>0</v>
      </c>
      <c r="AM28" s="27">
        <v>0</v>
      </c>
      <c r="AN28" s="27"/>
      <c r="AO28" s="27"/>
      <c r="AP28" s="30">
        <f t="shared" si="5"/>
        <v>2033318.14</v>
      </c>
      <c r="AQ28" s="31"/>
    </row>
    <row r="29" spans="1:43" x14ac:dyDescent="0.2">
      <c r="A29" s="32">
        <v>19</v>
      </c>
      <c r="B29" s="17" t="s">
        <v>58</v>
      </c>
      <c r="C29" s="18">
        <v>0</v>
      </c>
      <c r="D29" s="19">
        <v>0</v>
      </c>
      <c r="E29" s="18">
        <v>0</v>
      </c>
      <c r="F29" s="19">
        <v>0</v>
      </c>
      <c r="G29" s="20">
        <v>0</v>
      </c>
      <c r="H29" s="21">
        <v>0</v>
      </c>
      <c r="I29" s="18">
        <v>1000</v>
      </c>
      <c r="J29" s="19">
        <v>1235.22</v>
      </c>
      <c r="K29" s="22">
        <v>0</v>
      </c>
      <c r="L29" s="22">
        <v>0</v>
      </c>
      <c r="M29" s="18">
        <v>450</v>
      </c>
      <c r="N29" s="19">
        <v>894.86</v>
      </c>
      <c r="O29" s="18">
        <v>17271</v>
      </c>
      <c r="P29" s="19">
        <v>183261.31</v>
      </c>
      <c r="Q29" s="18">
        <v>0</v>
      </c>
      <c r="R29" s="19">
        <v>0</v>
      </c>
      <c r="S29" s="23">
        <f t="shared" si="0"/>
        <v>185391.38999999998</v>
      </c>
      <c r="T29" s="18">
        <f t="shared" si="1"/>
        <v>0</v>
      </c>
      <c r="U29" s="19">
        <f t="shared" si="2"/>
        <v>0</v>
      </c>
      <c r="V29" s="24">
        <v>0</v>
      </c>
      <c r="W29" s="25">
        <v>0</v>
      </c>
      <c r="X29" s="26">
        <v>0</v>
      </c>
      <c r="Y29" s="26">
        <v>0</v>
      </c>
      <c r="Z29" s="26">
        <v>0</v>
      </c>
      <c r="AA29" s="26">
        <v>0</v>
      </c>
      <c r="AB29" s="25">
        <v>0</v>
      </c>
      <c r="AC29" s="27">
        <v>0</v>
      </c>
      <c r="AD29" s="28">
        <v>0</v>
      </c>
      <c r="AE29" s="29">
        <v>0</v>
      </c>
      <c r="AF29" s="18">
        <f t="shared" si="3"/>
        <v>0</v>
      </c>
      <c r="AG29" s="27">
        <f t="shared" si="4"/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/>
      <c r="AO29" s="27"/>
      <c r="AP29" s="30">
        <f t="shared" si="5"/>
        <v>185391.38999999998</v>
      </c>
      <c r="AQ29" s="31"/>
    </row>
    <row r="30" spans="1:43" x14ac:dyDescent="0.2">
      <c r="A30" s="32">
        <v>20</v>
      </c>
      <c r="B30" s="17" t="s">
        <v>59</v>
      </c>
      <c r="C30" s="18">
        <v>2316</v>
      </c>
      <c r="D30" s="19">
        <v>43526.52</v>
      </c>
      <c r="E30" s="18">
        <v>5100</v>
      </c>
      <c r="F30" s="19">
        <v>47486.14</v>
      </c>
      <c r="G30" s="20">
        <v>3191</v>
      </c>
      <c r="H30" s="21">
        <v>1909</v>
      </c>
      <c r="I30" s="18">
        <v>27285</v>
      </c>
      <c r="J30" s="19">
        <v>52319.100000000006</v>
      </c>
      <c r="K30" s="22">
        <v>1333</v>
      </c>
      <c r="L30" s="22">
        <v>10044.289999999999</v>
      </c>
      <c r="M30" s="18">
        <v>1300</v>
      </c>
      <c r="N30" s="19">
        <v>4631.7299999999996</v>
      </c>
      <c r="O30" s="18">
        <v>14202</v>
      </c>
      <c r="P30" s="19">
        <v>85473.969999999987</v>
      </c>
      <c r="Q30" s="18">
        <v>0</v>
      </c>
      <c r="R30" s="19">
        <v>0</v>
      </c>
      <c r="S30" s="23">
        <f t="shared" si="0"/>
        <v>199955.22999999998</v>
      </c>
      <c r="T30" s="18">
        <f t="shared" si="1"/>
        <v>1195</v>
      </c>
      <c r="U30" s="19">
        <f t="shared" si="2"/>
        <v>117202.76000000001</v>
      </c>
      <c r="V30" s="24">
        <v>1195</v>
      </c>
      <c r="W30" s="25">
        <v>117202.76000000001</v>
      </c>
      <c r="X30" s="26">
        <v>0</v>
      </c>
      <c r="Y30" s="26">
        <v>0</v>
      </c>
      <c r="Z30" s="26">
        <v>0</v>
      </c>
      <c r="AA30" s="26">
        <v>0</v>
      </c>
      <c r="AB30" s="25">
        <v>0</v>
      </c>
      <c r="AC30" s="27">
        <v>0</v>
      </c>
      <c r="AD30" s="28">
        <v>0</v>
      </c>
      <c r="AE30" s="29">
        <v>0</v>
      </c>
      <c r="AF30" s="18">
        <f t="shared" si="3"/>
        <v>1170</v>
      </c>
      <c r="AG30" s="27">
        <f t="shared" si="4"/>
        <v>71239.839999999997</v>
      </c>
      <c r="AH30" s="27">
        <v>1170</v>
      </c>
      <c r="AI30" s="27">
        <v>71239.839999999997</v>
      </c>
      <c r="AJ30" s="27">
        <v>0</v>
      </c>
      <c r="AK30" s="27">
        <v>0</v>
      </c>
      <c r="AL30" s="27">
        <v>0</v>
      </c>
      <c r="AM30" s="27">
        <v>0</v>
      </c>
      <c r="AN30" s="27"/>
      <c r="AO30" s="27"/>
      <c r="AP30" s="30">
        <f t="shared" si="5"/>
        <v>431924.35</v>
      </c>
      <c r="AQ30" s="31"/>
    </row>
    <row r="31" spans="1:43" x14ac:dyDescent="0.2">
      <c r="A31" s="32">
        <v>21</v>
      </c>
      <c r="B31" s="17" t="s">
        <v>60</v>
      </c>
      <c r="C31" s="18">
        <v>1915</v>
      </c>
      <c r="D31" s="19">
        <v>24125.32</v>
      </c>
      <c r="E31" s="18">
        <v>2367</v>
      </c>
      <c r="F31" s="19">
        <v>14534.88</v>
      </c>
      <c r="G31" s="20">
        <v>1487</v>
      </c>
      <c r="H31" s="21">
        <v>880</v>
      </c>
      <c r="I31" s="18">
        <v>6136</v>
      </c>
      <c r="J31" s="19">
        <v>14612.539999999999</v>
      </c>
      <c r="K31" s="22">
        <v>454</v>
      </c>
      <c r="L31" s="22">
        <v>3740.08</v>
      </c>
      <c r="M31" s="18">
        <v>500</v>
      </c>
      <c r="N31" s="19">
        <v>890.72</v>
      </c>
      <c r="O31" s="18">
        <v>4330</v>
      </c>
      <c r="P31" s="19">
        <v>114111.9</v>
      </c>
      <c r="Q31" s="18">
        <v>0</v>
      </c>
      <c r="R31" s="19">
        <v>0</v>
      </c>
      <c r="S31" s="23">
        <f t="shared" si="0"/>
        <v>147890.12</v>
      </c>
      <c r="T31" s="18">
        <f t="shared" si="1"/>
        <v>364</v>
      </c>
      <c r="U31" s="19">
        <f t="shared" si="2"/>
        <v>34293.949999999997</v>
      </c>
      <c r="V31" s="24">
        <v>364</v>
      </c>
      <c r="W31" s="25">
        <v>34293.949999999997</v>
      </c>
      <c r="X31" s="26">
        <v>0</v>
      </c>
      <c r="Y31" s="26">
        <v>0</v>
      </c>
      <c r="Z31" s="26">
        <v>0</v>
      </c>
      <c r="AA31" s="26">
        <v>0</v>
      </c>
      <c r="AB31" s="25">
        <v>0</v>
      </c>
      <c r="AC31" s="27">
        <v>0</v>
      </c>
      <c r="AD31" s="28">
        <v>0</v>
      </c>
      <c r="AE31" s="29">
        <v>0</v>
      </c>
      <c r="AF31" s="18">
        <f t="shared" si="3"/>
        <v>196</v>
      </c>
      <c r="AG31" s="27">
        <f t="shared" si="4"/>
        <v>11910.89</v>
      </c>
      <c r="AH31" s="27">
        <v>196</v>
      </c>
      <c r="AI31" s="27">
        <v>11910.89</v>
      </c>
      <c r="AJ31" s="27">
        <v>0</v>
      </c>
      <c r="AK31" s="27">
        <v>0</v>
      </c>
      <c r="AL31" s="27">
        <v>0</v>
      </c>
      <c r="AM31" s="27">
        <v>0</v>
      </c>
      <c r="AN31" s="27"/>
      <c r="AO31" s="27"/>
      <c r="AP31" s="30">
        <f t="shared" si="5"/>
        <v>218220.28000000003</v>
      </c>
      <c r="AQ31" s="31"/>
    </row>
    <row r="32" spans="1:43" x14ac:dyDescent="0.2">
      <c r="A32" s="32">
        <v>22</v>
      </c>
      <c r="B32" s="17" t="s">
        <v>61</v>
      </c>
      <c r="C32" s="18">
        <v>361</v>
      </c>
      <c r="D32" s="19">
        <v>19155.5</v>
      </c>
      <c r="E32" s="18">
        <v>2122</v>
      </c>
      <c r="F32" s="19">
        <v>19352.259999999998</v>
      </c>
      <c r="G32" s="20">
        <v>1320</v>
      </c>
      <c r="H32" s="21">
        <v>802</v>
      </c>
      <c r="I32" s="18">
        <v>4049</v>
      </c>
      <c r="J32" s="19">
        <v>9918.1699999999983</v>
      </c>
      <c r="K32" s="22">
        <v>410</v>
      </c>
      <c r="L32" s="22">
        <v>3185.47</v>
      </c>
      <c r="M32" s="18">
        <v>350</v>
      </c>
      <c r="N32" s="19">
        <v>1247</v>
      </c>
      <c r="O32" s="18">
        <v>2662</v>
      </c>
      <c r="P32" s="19">
        <v>69578.38</v>
      </c>
      <c r="Q32" s="18">
        <v>50</v>
      </c>
      <c r="R32" s="19">
        <v>162.52999999999997</v>
      </c>
      <c r="S32" s="23">
        <f>F32+J32+L32+N32+P32+R32</f>
        <v>103443.81</v>
      </c>
      <c r="T32" s="18">
        <f t="shared" si="1"/>
        <v>384</v>
      </c>
      <c r="U32" s="19">
        <f t="shared" si="2"/>
        <v>41072.339999999997</v>
      </c>
      <c r="V32" s="24">
        <v>384</v>
      </c>
      <c r="W32" s="25">
        <v>41072.339999999997</v>
      </c>
      <c r="X32" s="26">
        <v>0</v>
      </c>
      <c r="Y32" s="26">
        <v>0</v>
      </c>
      <c r="Z32" s="26">
        <v>0</v>
      </c>
      <c r="AA32" s="26">
        <v>0</v>
      </c>
      <c r="AB32" s="25">
        <v>0</v>
      </c>
      <c r="AC32" s="27">
        <v>0</v>
      </c>
      <c r="AD32" s="28">
        <v>0</v>
      </c>
      <c r="AE32" s="29">
        <v>0</v>
      </c>
      <c r="AF32" s="18">
        <f t="shared" si="3"/>
        <v>280</v>
      </c>
      <c r="AG32" s="27">
        <f t="shared" si="4"/>
        <v>15405.9</v>
      </c>
      <c r="AH32" s="27">
        <v>280</v>
      </c>
      <c r="AI32" s="27">
        <v>15405.9</v>
      </c>
      <c r="AJ32" s="27">
        <v>0</v>
      </c>
      <c r="AK32" s="27">
        <v>0</v>
      </c>
      <c r="AL32" s="27">
        <v>0</v>
      </c>
      <c r="AM32" s="27">
        <v>0</v>
      </c>
      <c r="AN32" s="27"/>
      <c r="AO32" s="27"/>
      <c r="AP32" s="30">
        <f t="shared" si="5"/>
        <v>179077.55</v>
      </c>
      <c r="AQ32" s="31"/>
    </row>
    <row r="33" spans="1:43" x14ac:dyDescent="0.2">
      <c r="A33" s="32">
        <v>23</v>
      </c>
      <c r="B33" s="17" t="s">
        <v>62</v>
      </c>
      <c r="C33" s="18">
        <v>1100</v>
      </c>
      <c r="D33" s="19">
        <v>23291.74</v>
      </c>
      <c r="E33" s="18">
        <v>3070</v>
      </c>
      <c r="F33" s="19">
        <v>27767.84</v>
      </c>
      <c r="G33" s="20">
        <v>1752</v>
      </c>
      <c r="H33" s="21">
        <v>1318</v>
      </c>
      <c r="I33" s="18">
        <v>10975</v>
      </c>
      <c r="J33" s="19">
        <v>24322.75</v>
      </c>
      <c r="K33" s="22">
        <v>940</v>
      </c>
      <c r="L33" s="22">
        <v>7639.74</v>
      </c>
      <c r="M33" s="18">
        <v>146</v>
      </c>
      <c r="N33" s="19">
        <v>510.72999999999996</v>
      </c>
      <c r="O33" s="18">
        <v>6866</v>
      </c>
      <c r="P33" s="19">
        <v>38684.32</v>
      </c>
      <c r="Q33" s="18">
        <v>0</v>
      </c>
      <c r="R33" s="19">
        <v>0</v>
      </c>
      <c r="S33" s="23">
        <f t="shared" si="0"/>
        <v>98925.38</v>
      </c>
      <c r="T33" s="18">
        <f t="shared" si="1"/>
        <v>500</v>
      </c>
      <c r="U33" s="19">
        <f t="shared" si="2"/>
        <v>66268.149999999994</v>
      </c>
      <c r="V33" s="24">
        <v>500</v>
      </c>
      <c r="W33" s="25">
        <v>66268.149999999994</v>
      </c>
      <c r="X33" s="26">
        <v>0</v>
      </c>
      <c r="Y33" s="26">
        <v>0</v>
      </c>
      <c r="Z33" s="26">
        <v>0</v>
      </c>
      <c r="AA33" s="26">
        <v>0</v>
      </c>
      <c r="AB33" s="25">
        <v>0</v>
      </c>
      <c r="AC33" s="27">
        <v>0</v>
      </c>
      <c r="AD33" s="28">
        <v>0</v>
      </c>
      <c r="AE33" s="29">
        <v>0</v>
      </c>
      <c r="AF33" s="18">
        <f t="shared" si="3"/>
        <v>300</v>
      </c>
      <c r="AG33" s="27">
        <f t="shared" si="4"/>
        <v>17534.02</v>
      </c>
      <c r="AH33" s="27">
        <v>300</v>
      </c>
      <c r="AI33" s="27">
        <v>17534.02</v>
      </c>
      <c r="AJ33" s="27">
        <v>0</v>
      </c>
      <c r="AK33" s="27">
        <v>0</v>
      </c>
      <c r="AL33" s="27">
        <v>0</v>
      </c>
      <c r="AM33" s="27">
        <v>0</v>
      </c>
      <c r="AN33" s="27"/>
      <c r="AO33" s="27"/>
      <c r="AP33" s="30">
        <f t="shared" si="5"/>
        <v>206019.29</v>
      </c>
      <c r="AQ33" s="31"/>
    </row>
    <row r="34" spans="1:43" x14ac:dyDescent="0.2">
      <c r="A34" s="32">
        <v>24</v>
      </c>
      <c r="B34" s="17" t="s">
        <v>63</v>
      </c>
      <c r="C34" s="18">
        <v>543</v>
      </c>
      <c r="D34" s="19">
        <v>11800.46</v>
      </c>
      <c r="E34" s="18">
        <v>1127</v>
      </c>
      <c r="F34" s="19">
        <v>12658.63</v>
      </c>
      <c r="G34" s="20">
        <v>684</v>
      </c>
      <c r="H34" s="21">
        <v>443</v>
      </c>
      <c r="I34" s="18">
        <v>2125</v>
      </c>
      <c r="J34" s="19">
        <v>5172.3999999999996</v>
      </c>
      <c r="K34" s="22">
        <v>281</v>
      </c>
      <c r="L34" s="22">
        <v>1830.6299999999999</v>
      </c>
      <c r="M34" s="18">
        <v>500</v>
      </c>
      <c r="N34" s="19">
        <v>1479.0500000000002</v>
      </c>
      <c r="O34" s="18">
        <v>2158</v>
      </c>
      <c r="P34" s="19">
        <v>85745.700000000012</v>
      </c>
      <c r="Q34" s="18">
        <v>0</v>
      </c>
      <c r="R34" s="19">
        <v>0</v>
      </c>
      <c r="S34" s="23">
        <f t="shared" si="0"/>
        <v>106886.41</v>
      </c>
      <c r="T34" s="18">
        <f t="shared" si="1"/>
        <v>313</v>
      </c>
      <c r="U34" s="19">
        <f t="shared" si="2"/>
        <v>30881.019999999997</v>
      </c>
      <c r="V34" s="24">
        <v>313</v>
      </c>
      <c r="W34" s="25">
        <v>30881.019999999997</v>
      </c>
      <c r="X34" s="26">
        <v>0</v>
      </c>
      <c r="Y34" s="26">
        <v>0</v>
      </c>
      <c r="Z34" s="26">
        <v>0</v>
      </c>
      <c r="AA34" s="26">
        <v>0</v>
      </c>
      <c r="AB34" s="25">
        <v>0</v>
      </c>
      <c r="AC34" s="27">
        <v>0</v>
      </c>
      <c r="AD34" s="28">
        <v>0</v>
      </c>
      <c r="AE34" s="29">
        <v>0</v>
      </c>
      <c r="AF34" s="18">
        <f t="shared" si="3"/>
        <v>197</v>
      </c>
      <c r="AG34" s="27">
        <f t="shared" si="4"/>
        <v>12119.57</v>
      </c>
      <c r="AH34" s="27">
        <v>197</v>
      </c>
      <c r="AI34" s="27">
        <v>12119.57</v>
      </c>
      <c r="AJ34" s="27">
        <v>0</v>
      </c>
      <c r="AK34" s="27">
        <v>0</v>
      </c>
      <c r="AL34" s="27">
        <v>0</v>
      </c>
      <c r="AM34" s="27">
        <v>0</v>
      </c>
      <c r="AN34" s="27"/>
      <c r="AO34" s="27"/>
      <c r="AP34" s="30">
        <f t="shared" si="5"/>
        <v>161687.46</v>
      </c>
      <c r="AQ34" s="31"/>
    </row>
    <row r="35" spans="1:43" x14ac:dyDescent="0.2">
      <c r="A35" s="32">
        <v>25</v>
      </c>
      <c r="B35" s="17" t="s">
        <v>64</v>
      </c>
      <c r="C35" s="18">
        <v>570</v>
      </c>
      <c r="D35" s="19">
        <v>13506.189999999999</v>
      </c>
      <c r="E35" s="18">
        <v>1476</v>
      </c>
      <c r="F35" s="19">
        <v>16260.279999999999</v>
      </c>
      <c r="G35" s="20">
        <v>840</v>
      </c>
      <c r="H35" s="21">
        <v>636</v>
      </c>
      <c r="I35" s="18">
        <v>4688</v>
      </c>
      <c r="J35" s="19">
        <v>4866.41</v>
      </c>
      <c r="K35" s="22">
        <v>198</v>
      </c>
      <c r="L35" s="22">
        <v>1538.35</v>
      </c>
      <c r="M35" s="18">
        <v>250</v>
      </c>
      <c r="N35" s="19">
        <v>890.72</v>
      </c>
      <c r="O35" s="18">
        <v>4500</v>
      </c>
      <c r="P35" s="19">
        <v>35030.479999999996</v>
      </c>
      <c r="Q35" s="18">
        <v>0</v>
      </c>
      <c r="R35" s="19">
        <v>0</v>
      </c>
      <c r="S35" s="23">
        <f t="shared" si="0"/>
        <v>58586.239999999991</v>
      </c>
      <c r="T35" s="18">
        <f t="shared" si="1"/>
        <v>289</v>
      </c>
      <c r="U35" s="19">
        <f t="shared" si="2"/>
        <v>24451.84</v>
      </c>
      <c r="V35" s="24">
        <v>289</v>
      </c>
      <c r="W35" s="25">
        <v>24451.84</v>
      </c>
      <c r="X35" s="26">
        <v>0</v>
      </c>
      <c r="Y35" s="26">
        <v>0</v>
      </c>
      <c r="Z35" s="26">
        <v>0</v>
      </c>
      <c r="AA35" s="26">
        <v>0</v>
      </c>
      <c r="AB35" s="25">
        <v>0</v>
      </c>
      <c r="AC35" s="27">
        <v>0</v>
      </c>
      <c r="AD35" s="28">
        <v>0</v>
      </c>
      <c r="AE35" s="29">
        <v>0</v>
      </c>
      <c r="AF35" s="18">
        <f t="shared" si="3"/>
        <v>240</v>
      </c>
      <c r="AG35" s="27">
        <f t="shared" si="4"/>
        <v>14089.339999999998</v>
      </c>
      <c r="AH35" s="27">
        <v>240</v>
      </c>
      <c r="AI35" s="27">
        <v>14089.339999999998</v>
      </c>
      <c r="AJ35" s="27">
        <v>0</v>
      </c>
      <c r="AK35" s="27">
        <v>0</v>
      </c>
      <c r="AL35" s="27">
        <v>0</v>
      </c>
      <c r="AM35" s="27">
        <v>0</v>
      </c>
      <c r="AN35" s="27"/>
      <c r="AO35" s="27"/>
      <c r="AP35" s="30">
        <f t="shared" si="5"/>
        <v>110633.60999999999</v>
      </c>
      <c r="AQ35" s="31"/>
    </row>
    <row r="36" spans="1:43" x14ac:dyDescent="0.2">
      <c r="A36" s="32">
        <v>26</v>
      </c>
      <c r="B36" s="17" t="s">
        <v>65</v>
      </c>
      <c r="C36" s="18">
        <v>4950</v>
      </c>
      <c r="D36" s="19">
        <v>116500.82</v>
      </c>
      <c r="E36" s="18">
        <v>14010</v>
      </c>
      <c r="F36" s="19">
        <v>125309.15</v>
      </c>
      <c r="G36" s="20">
        <v>7006</v>
      </c>
      <c r="H36" s="21">
        <v>7004</v>
      </c>
      <c r="I36" s="18">
        <v>46198</v>
      </c>
      <c r="J36" s="19">
        <v>94869.380000000019</v>
      </c>
      <c r="K36" s="22">
        <v>2623</v>
      </c>
      <c r="L36" s="22">
        <v>18353.010000000002</v>
      </c>
      <c r="M36" s="18">
        <v>2487</v>
      </c>
      <c r="N36" s="19">
        <v>8882.4999999999982</v>
      </c>
      <c r="O36" s="18">
        <v>26050</v>
      </c>
      <c r="P36" s="19">
        <v>43894.909999999989</v>
      </c>
      <c r="Q36" s="18">
        <v>958</v>
      </c>
      <c r="R36" s="19">
        <v>3081.5699999999997</v>
      </c>
      <c r="S36" s="23">
        <f t="shared" si="0"/>
        <v>294390.52</v>
      </c>
      <c r="T36" s="18">
        <f t="shared" si="1"/>
        <v>1666</v>
      </c>
      <c r="U36" s="19">
        <f t="shared" si="2"/>
        <v>270345.62</v>
      </c>
      <c r="V36" s="24">
        <v>1666</v>
      </c>
      <c r="W36" s="25">
        <v>270345.62</v>
      </c>
      <c r="X36" s="26">
        <v>0</v>
      </c>
      <c r="Y36" s="26">
        <v>0</v>
      </c>
      <c r="Z36" s="26">
        <v>0</v>
      </c>
      <c r="AA36" s="26">
        <v>0</v>
      </c>
      <c r="AB36" s="25">
        <v>0</v>
      </c>
      <c r="AC36" s="27">
        <v>0</v>
      </c>
      <c r="AD36" s="28">
        <v>0</v>
      </c>
      <c r="AE36" s="29">
        <v>0</v>
      </c>
      <c r="AF36" s="18">
        <f t="shared" si="3"/>
        <v>532</v>
      </c>
      <c r="AG36" s="27">
        <f t="shared" si="4"/>
        <v>35712.33</v>
      </c>
      <c r="AH36" s="27">
        <v>532</v>
      </c>
      <c r="AI36" s="27">
        <v>35712.33</v>
      </c>
      <c r="AJ36" s="27">
        <v>0</v>
      </c>
      <c r="AK36" s="27">
        <v>0</v>
      </c>
      <c r="AL36" s="27">
        <v>0</v>
      </c>
      <c r="AM36" s="27">
        <v>0</v>
      </c>
      <c r="AN36" s="27"/>
      <c r="AO36" s="27"/>
      <c r="AP36" s="30">
        <f t="shared" si="5"/>
        <v>716949.28999999992</v>
      </c>
      <c r="AQ36" s="31"/>
    </row>
    <row r="37" spans="1:43" x14ac:dyDescent="0.2">
      <c r="A37" s="32">
        <v>27</v>
      </c>
      <c r="B37" s="17" t="s">
        <v>66</v>
      </c>
      <c r="C37" s="18">
        <v>0</v>
      </c>
      <c r="D37" s="19">
        <v>0</v>
      </c>
      <c r="E37" s="18">
        <v>105</v>
      </c>
      <c r="F37" s="19">
        <v>1317.44</v>
      </c>
      <c r="G37" s="20">
        <v>3</v>
      </c>
      <c r="H37" s="21">
        <v>102</v>
      </c>
      <c r="I37" s="18">
        <v>1508</v>
      </c>
      <c r="J37" s="19">
        <v>3589.16</v>
      </c>
      <c r="K37" s="22">
        <v>91</v>
      </c>
      <c r="L37" s="22">
        <v>759.43</v>
      </c>
      <c r="M37" s="18">
        <v>0</v>
      </c>
      <c r="N37" s="19">
        <v>0</v>
      </c>
      <c r="O37" s="18">
        <v>1283</v>
      </c>
      <c r="P37" s="19">
        <v>37194.06</v>
      </c>
      <c r="Q37" s="18">
        <v>0</v>
      </c>
      <c r="R37" s="19">
        <v>0</v>
      </c>
      <c r="S37" s="23">
        <f t="shared" si="0"/>
        <v>42860.09</v>
      </c>
      <c r="T37" s="18">
        <f t="shared" si="1"/>
        <v>81</v>
      </c>
      <c r="U37" s="19">
        <f t="shared" si="2"/>
        <v>14902.310000000001</v>
      </c>
      <c r="V37" s="24">
        <v>81</v>
      </c>
      <c r="W37" s="33">
        <v>14902.310000000001</v>
      </c>
      <c r="X37" s="26">
        <v>0</v>
      </c>
      <c r="Y37" s="26">
        <v>0</v>
      </c>
      <c r="Z37" s="26">
        <v>0</v>
      </c>
      <c r="AA37" s="26">
        <v>0</v>
      </c>
      <c r="AB37" s="25">
        <v>0</v>
      </c>
      <c r="AC37" s="27">
        <v>0</v>
      </c>
      <c r="AD37" s="28">
        <v>0</v>
      </c>
      <c r="AE37" s="29">
        <v>0</v>
      </c>
      <c r="AF37" s="18">
        <f t="shared" si="3"/>
        <v>51</v>
      </c>
      <c r="AG37" s="27">
        <f t="shared" si="4"/>
        <v>3014.35</v>
      </c>
      <c r="AH37" s="27">
        <v>51</v>
      </c>
      <c r="AI37" s="27">
        <v>3014.35</v>
      </c>
      <c r="AJ37" s="27">
        <v>0</v>
      </c>
      <c r="AK37" s="27">
        <v>0</v>
      </c>
      <c r="AL37" s="27">
        <v>0</v>
      </c>
      <c r="AM37" s="27">
        <v>0</v>
      </c>
      <c r="AN37" s="27"/>
      <c r="AO37" s="27"/>
      <c r="AP37" s="30">
        <f t="shared" si="5"/>
        <v>60776.749999999993</v>
      </c>
      <c r="AQ37" s="31"/>
    </row>
    <row r="38" spans="1:43" x14ac:dyDescent="0.2">
      <c r="A38" s="32">
        <v>28</v>
      </c>
      <c r="B38" s="17" t="s">
        <v>67</v>
      </c>
      <c r="C38" s="18">
        <v>1325</v>
      </c>
      <c r="D38" s="19">
        <v>22045.89</v>
      </c>
      <c r="E38" s="18">
        <v>1884</v>
      </c>
      <c r="F38" s="19">
        <v>20374.12</v>
      </c>
      <c r="G38" s="20">
        <v>1129</v>
      </c>
      <c r="H38" s="21">
        <v>755</v>
      </c>
      <c r="I38" s="18">
        <v>4639</v>
      </c>
      <c r="J38" s="19">
        <v>15720.350000000002</v>
      </c>
      <c r="K38" s="22">
        <v>131</v>
      </c>
      <c r="L38" s="22">
        <v>901.44999999999993</v>
      </c>
      <c r="M38" s="18">
        <v>225</v>
      </c>
      <c r="N38" s="19">
        <v>830.72</v>
      </c>
      <c r="O38" s="18">
        <v>8179</v>
      </c>
      <c r="P38" s="19">
        <v>201180.58</v>
      </c>
      <c r="Q38" s="18">
        <v>0</v>
      </c>
      <c r="R38" s="19">
        <v>0</v>
      </c>
      <c r="S38" s="23">
        <f t="shared" si="0"/>
        <v>239007.21999999997</v>
      </c>
      <c r="T38" s="18">
        <f t="shared" si="1"/>
        <v>466</v>
      </c>
      <c r="U38" s="19">
        <f t="shared" si="2"/>
        <v>41850.92</v>
      </c>
      <c r="V38" s="24">
        <v>466</v>
      </c>
      <c r="W38" s="25">
        <v>41850.92</v>
      </c>
      <c r="X38" s="26">
        <v>0</v>
      </c>
      <c r="Y38" s="26">
        <v>0</v>
      </c>
      <c r="Z38" s="26">
        <v>0</v>
      </c>
      <c r="AA38" s="26">
        <v>0</v>
      </c>
      <c r="AB38" s="25">
        <v>0</v>
      </c>
      <c r="AC38" s="27">
        <v>0</v>
      </c>
      <c r="AD38" s="28">
        <v>0</v>
      </c>
      <c r="AE38" s="29">
        <v>0</v>
      </c>
      <c r="AF38" s="18">
        <f t="shared" si="3"/>
        <v>203</v>
      </c>
      <c r="AG38" s="27">
        <f t="shared" si="4"/>
        <v>11179.08</v>
      </c>
      <c r="AH38" s="27">
        <v>203</v>
      </c>
      <c r="AI38" s="27">
        <v>11179.08</v>
      </c>
      <c r="AJ38" s="27">
        <v>0</v>
      </c>
      <c r="AK38" s="27">
        <v>0</v>
      </c>
      <c r="AL38" s="27">
        <v>0</v>
      </c>
      <c r="AM38" s="27">
        <v>0</v>
      </c>
      <c r="AN38" s="27"/>
      <c r="AO38" s="27"/>
      <c r="AP38" s="30">
        <f t="shared" si="5"/>
        <v>314083.11</v>
      </c>
      <c r="AQ38" s="31"/>
    </row>
    <row r="39" spans="1:43" x14ac:dyDescent="0.2">
      <c r="A39" s="32">
        <v>29</v>
      </c>
      <c r="B39" s="17" t="s">
        <v>68</v>
      </c>
      <c r="C39" s="18">
        <v>560</v>
      </c>
      <c r="D39" s="19">
        <v>19508.199999999997</v>
      </c>
      <c r="E39" s="18">
        <v>1933</v>
      </c>
      <c r="F39" s="19">
        <v>18203.82</v>
      </c>
      <c r="G39" s="20">
        <v>1158</v>
      </c>
      <c r="H39" s="21">
        <v>775</v>
      </c>
      <c r="I39" s="18">
        <v>3733</v>
      </c>
      <c r="J39" s="19">
        <v>15855.749999999998</v>
      </c>
      <c r="K39" s="22">
        <v>432</v>
      </c>
      <c r="L39" s="22">
        <v>3480.33</v>
      </c>
      <c r="M39" s="18">
        <v>85</v>
      </c>
      <c r="N39" s="19">
        <v>306.52</v>
      </c>
      <c r="O39" s="18">
        <v>2853</v>
      </c>
      <c r="P39" s="19">
        <v>82839.340000000011</v>
      </c>
      <c r="Q39" s="18">
        <v>0</v>
      </c>
      <c r="R39" s="19">
        <v>0</v>
      </c>
      <c r="S39" s="23">
        <f t="shared" si="0"/>
        <v>120685.76000000001</v>
      </c>
      <c r="T39" s="18">
        <f t="shared" si="1"/>
        <v>442</v>
      </c>
      <c r="U39" s="19">
        <f t="shared" si="2"/>
        <v>56553.959999999992</v>
      </c>
      <c r="V39" s="24">
        <v>442</v>
      </c>
      <c r="W39" s="25">
        <v>56553.959999999992</v>
      </c>
      <c r="X39" s="26">
        <v>0</v>
      </c>
      <c r="Y39" s="26">
        <v>0</v>
      </c>
      <c r="Z39" s="26">
        <v>0</v>
      </c>
      <c r="AA39" s="26">
        <v>0</v>
      </c>
      <c r="AB39" s="25">
        <v>0</v>
      </c>
      <c r="AC39" s="27">
        <v>0</v>
      </c>
      <c r="AD39" s="28">
        <v>0</v>
      </c>
      <c r="AE39" s="29">
        <v>0</v>
      </c>
      <c r="AF39" s="18">
        <f t="shared" si="3"/>
        <v>50</v>
      </c>
      <c r="AG39" s="27">
        <f t="shared" si="4"/>
        <v>1581.9099999999999</v>
      </c>
      <c r="AH39" s="27">
        <v>50</v>
      </c>
      <c r="AI39" s="27">
        <v>1581.9099999999999</v>
      </c>
      <c r="AJ39" s="27">
        <v>0</v>
      </c>
      <c r="AK39" s="27">
        <v>0</v>
      </c>
      <c r="AL39" s="27">
        <v>0</v>
      </c>
      <c r="AM39" s="27">
        <v>0</v>
      </c>
      <c r="AN39" s="27"/>
      <c r="AO39" s="27"/>
      <c r="AP39" s="30">
        <f t="shared" si="5"/>
        <v>198329.83000000002</v>
      </c>
      <c r="AQ39" s="31"/>
    </row>
    <row r="40" spans="1:43" x14ac:dyDescent="0.2">
      <c r="A40" s="32">
        <v>30</v>
      </c>
      <c r="B40" s="17" t="s">
        <v>69</v>
      </c>
      <c r="C40" s="18">
        <v>971</v>
      </c>
      <c r="D40" s="19">
        <v>20176.59</v>
      </c>
      <c r="E40" s="18">
        <v>2129</v>
      </c>
      <c r="F40" s="19">
        <v>19945.019999999997</v>
      </c>
      <c r="G40" s="20">
        <v>1181</v>
      </c>
      <c r="H40" s="21">
        <v>948</v>
      </c>
      <c r="I40" s="18">
        <v>3341</v>
      </c>
      <c r="J40" s="19">
        <v>9926.5699999999961</v>
      </c>
      <c r="K40" s="22">
        <v>201</v>
      </c>
      <c r="L40" s="22">
        <v>1619.3200000000002</v>
      </c>
      <c r="M40" s="18">
        <v>205</v>
      </c>
      <c r="N40" s="19">
        <v>757.35</v>
      </c>
      <c r="O40" s="18">
        <v>4453</v>
      </c>
      <c r="P40" s="19">
        <v>117077.28999999998</v>
      </c>
      <c r="Q40" s="18">
        <v>176</v>
      </c>
      <c r="R40" s="19">
        <v>558.71</v>
      </c>
      <c r="S40" s="23">
        <f t="shared" si="0"/>
        <v>149884.25999999995</v>
      </c>
      <c r="T40" s="18">
        <f t="shared" si="1"/>
        <v>508</v>
      </c>
      <c r="U40" s="19">
        <f t="shared" si="2"/>
        <v>51622.89</v>
      </c>
      <c r="V40" s="24">
        <v>508</v>
      </c>
      <c r="W40" s="25">
        <v>51622.89</v>
      </c>
      <c r="X40" s="26">
        <v>0</v>
      </c>
      <c r="Y40" s="26">
        <v>0</v>
      </c>
      <c r="Z40" s="26">
        <v>0</v>
      </c>
      <c r="AA40" s="26">
        <v>0</v>
      </c>
      <c r="AB40" s="25">
        <v>0</v>
      </c>
      <c r="AC40" s="27">
        <v>0</v>
      </c>
      <c r="AD40" s="28">
        <v>0</v>
      </c>
      <c r="AE40" s="29">
        <v>0</v>
      </c>
      <c r="AF40" s="18">
        <f t="shared" si="3"/>
        <v>309</v>
      </c>
      <c r="AG40" s="27">
        <f t="shared" si="4"/>
        <v>16838.57</v>
      </c>
      <c r="AH40" s="27">
        <v>309</v>
      </c>
      <c r="AI40" s="27">
        <v>16838.57</v>
      </c>
      <c r="AJ40" s="27">
        <v>0</v>
      </c>
      <c r="AK40" s="27">
        <v>0</v>
      </c>
      <c r="AL40" s="27">
        <v>0</v>
      </c>
      <c r="AM40" s="27">
        <v>0</v>
      </c>
      <c r="AN40" s="27"/>
      <c r="AO40" s="27"/>
      <c r="AP40" s="30">
        <f t="shared" si="5"/>
        <v>238522.30999999994</v>
      </c>
      <c r="AQ40" s="31"/>
    </row>
    <row r="41" spans="1:43" x14ac:dyDescent="0.2">
      <c r="A41" s="32">
        <v>31</v>
      </c>
      <c r="B41" s="17" t="s">
        <v>70</v>
      </c>
      <c r="C41" s="18">
        <v>371</v>
      </c>
      <c r="D41" s="19">
        <v>9858.7099999999991</v>
      </c>
      <c r="E41" s="18">
        <v>453</v>
      </c>
      <c r="F41" s="19">
        <v>3971.8399999999997</v>
      </c>
      <c r="G41" s="20">
        <v>37</v>
      </c>
      <c r="H41" s="21">
        <v>416</v>
      </c>
      <c r="I41" s="18">
        <v>885</v>
      </c>
      <c r="J41" s="19">
        <v>11760.280000000002</v>
      </c>
      <c r="K41" s="22">
        <v>466</v>
      </c>
      <c r="L41" s="22">
        <v>3840.25</v>
      </c>
      <c r="M41" s="18">
        <v>1628</v>
      </c>
      <c r="N41" s="19">
        <v>6014.52</v>
      </c>
      <c r="O41" s="18">
        <v>2660</v>
      </c>
      <c r="P41" s="19">
        <v>59929.93</v>
      </c>
      <c r="Q41" s="18">
        <v>0</v>
      </c>
      <c r="R41" s="19">
        <v>0</v>
      </c>
      <c r="S41" s="23">
        <f t="shared" si="0"/>
        <v>85516.82</v>
      </c>
      <c r="T41" s="18">
        <f t="shared" si="1"/>
        <v>307</v>
      </c>
      <c r="U41" s="19">
        <f t="shared" si="2"/>
        <v>53119.83</v>
      </c>
      <c r="V41" s="24">
        <v>307</v>
      </c>
      <c r="W41" s="25">
        <v>53119.83</v>
      </c>
      <c r="X41" s="26">
        <v>0</v>
      </c>
      <c r="Y41" s="26">
        <v>0</v>
      </c>
      <c r="Z41" s="26">
        <v>0</v>
      </c>
      <c r="AA41" s="26">
        <v>0</v>
      </c>
      <c r="AB41" s="25">
        <v>0</v>
      </c>
      <c r="AC41" s="27">
        <v>0</v>
      </c>
      <c r="AD41" s="28">
        <v>0</v>
      </c>
      <c r="AE41" s="29">
        <v>0</v>
      </c>
      <c r="AF41" s="18">
        <f t="shared" si="3"/>
        <v>80</v>
      </c>
      <c r="AG41" s="27">
        <f t="shared" si="4"/>
        <v>4555.29</v>
      </c>
      <c r="AH41" s="27">
        <v>80</v>
      </c>
      <c r="AI41" s="27">
        <v>4555.29</v>
      </c>
      <c r="AJ41" s="27">
        <v>0</v>
      </c>
      <c r="AK41" s="27">
        <v>0</v>
      </c>
      <c r="AL41" s="27">
        <v>0</v>
      </c>
      <c r="AM41" s="27">
        <v>0</v>
      </c>
      <c r="AN41" s="27"/>
      <c r="AO41" s="27"/>
      <c r="AP41" s="30">
        <f t="shared" si="5"/>
        <v>153050.65</v>
      </c>
      <c r="AQ41" s="31"/>
    </row>
    <row r="42" spans="1:43" x14ac:dyDescent="0.2">
      <c r="A42" s="32">
        <v>32</v>
      </c>
      <c r="B42" s="17" t="s">
        <v>71</v>
      </c>
      <c r="C42" s="18">
        <v>0</v>
      </c>
      <c r="D42" s="19">
        <v>0</v>
      </c>
      <c r="E42" s="18">
        <v>2511</v>
      </c>
      <c r="F42" s="19">
        <v>23652.879999999997</v>
      </c>
      <c r="G42" s="20">
        <v>1919</v>
      </c>
      <c r="H42" s="21">
        <v>592</v>
      </c>
      <c r="I42" s="18">
        <v>7774</v>
      </c>
      <c r="J42" s="19">
        <v>9343.4500000000007</v>
      </c>
      <c r="K42" s="22">
        <v>942</v>
      </c>
      <c r="L42" s="22">
        <v>7065.6799999999994</v>
      </c>
      <c r="M42" s="18">
        <v>305</v>
      </c>
      <c r="N42" s="19">
        <v>1086.67</v>
      </c>
      <c r="O42" s="18">
        <v>5260</v>
      </c>
      <c r="P42" s="19">
        <v>23655.360000000001</v>
      </c>
      <c r="Q42" s="18">
        <v>341</v>
      </c>
      <c r="R42" s="19">
        <v>1227.1200000000001</v>
      </c>
      <c r="S42" s="23">
        <f t="shared" si="0"/>
        <v>66031.16</v>
      </c>
      <c r="T42" s="18">
        <f t="shared" si="1"/>
        <v>565</v>
      </c>
      <c r="U42" s="19">
        <f>W42+Y42+AA42+AC42+AE42</f>
        <v>75368.08</v>
      </c>
      <c r="V42" s="24">
        <v>520</v>
      </c>
      <c r="W42" s="25">
        <v>60018.130000000005</v>
      </c>
      <c r="X42" s="26">
        <v>0</v>
      </c>
      <c r="Y42" s="26">
        <v>0</v>
      </c>
      <c r="Z42" s="26">
        <v>45</v>
      </c>
      <c r="AA42" s="26">
        <v>15349.95</v>
      </c>
      <c r="AB42" s="25">
        <v>0</v>
      </c>
      <c r="AC42" s="27">
        <v>0</v>
      </c>
      <c r="AD42" s="28">
        <v>0</v>
      </c>
      <c r="AE42" s="29">
        <v>0</v>
      </c>
      <c r="AF42" s="18">
        <f t="shared" si="3"/>
        <v>575</v>
      </c>
      <c r="AG42" s="27">
        <f t="shared" si="4"/>
        <v>31334.47</v>
      </c>
      <c r="AH42" s="27">
        <v>575</v>
      </c>
      <c r="AI42" s="27">
        <v>31334.47</v>
      </c>
      <c r="AJ42" s="27">
        <v>0</v>
      </c>
      <c r="AK42" s="27">
        <v>0</v>
      </c>
      <c r="AL42" s="27">
        <v>0</v>
      </c>
      <c r="AM42" s="27">
        <v>0</v>
      </c>
      <c r="AN42" s="27"/>
      <c r="AO42" s="27"/>
      <c r="AP42" s="30">
        <f t="shared" si="5"/>
        <v>172733.71</v>
      </c>
      <c r="AQ42" s="31"/>
    </row>
    <row r="43" spans="1:43" x14ac:dyDescent="0.2">
      <c r="A43" s="32">
        <v>33</v>
      </c>
      <c r="B43" s="17" t="s">
        <v>72</v>
      </c>
      <c r="C43" s="18">
        <v>0</v>
      </c>
      <c r="D43" s="19">
        <v>0</v>
      </c>
      <c r="E43" s="18">
        <v>1488</v>
      </c>
      <c r="F43" s="19">
        <v>6341.2900000000027</v>
      </c>
      <c r="G43" s="20">
        <v>1475</v>
      </c>
      <c r="H43" s="21">
        <v>13</v>
      </c>
      <c r="I43" s="18">
        <v>1837</v>
      </c>
      <c r="J43" s="19">
        <v>1365.78</v>
      </c>
      <c r="K43" s="22">
        <v>199</v>
      </c>
      <c r="L43" s="22">
        <v>1546.12</v>
      </c>
      <c r="M43" s="18">
        <v>0</v>
      </c>
      <c r="N43" s="19">
        <v>0</v>
      </c>
      <c r="O43" s="18">
        <v>1191</v>
      </c>
      <c r="P43" s="19">
        <v>19789.28</v>
      </c>
      <c r="Q43" s="18">
        <v>250</v>
      </c>
      <c r="R43" s="19">
        <v>830.58</v>
      </c>
      <c r="S43" s="23">
        <f t="shared" si="0"/>
        <v>29873.050000000003</v>
      </c>
      <c r="T43" s="18">
        <f t="shared" si="1"/>
        <v>59</v>
      </c>
      <c r="U43" s="19">
        <f t="shared" si="2"/>
        <v>5686.2100000000009</v>
      </c>
      <c r="V43" s="24">
        <v>59</v>
      </c>
      <c r="W43" s="25">
        <v>5686.2100000000009</v>
      </c>
      <c r="X43" s="26">
        <v>0</v>
      </c>
      <c r="Y43" s="26">
        <v>0</v>
      </c>
      <c r="Z43" s="26">
        <v>0</v>
      </c>
      <c r="AA43" s="26">
        <v>0</v>
      </c>
      <c r="AB43" s="25">
        <v>0</v>
      </c>
      <c r="AC43" s="27">
        <v>0</v>
      </c>
      <c r="AD43" s="28">
        <v>0</v>
      </c>
      <c r="AE43" s="29">
        <v>0</v>
      </c>
      <c r="AF43" s="18">
        <f t="shared" si="3"/>
        <v>0</v>
      </c>
      <c r="AG43" s="27">
        <f t="shared" si="4"/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/>
      <c r="AO43" s="27"/>
      <c r="AP43" s="30">
        <f t="shared" si="5"/>
        <v>35559.26</v>
      </c>
      <c r="AQ43" s="31"/>
    </row>
    <row r="44" spans="1:43" x14ac:dyDescent="0.2">
      <c r="A44" s="32">
        <v>34</v>
      </c>
      <c r="B44" s="17" t="s">
        <v>73</v>
      </c>
      <c r="C44" s="18">
        <v>0</v>
      </c>
      <c r="D44" s="19">
        <v>0</v>
      </c>
      <c r="E44" s="18">
        <v>0</v>
      </c>
      <c r="F44" s="19">
        <v>0</v>
      </c>
      <c r="G44" s="20">
        <v>0</v>
      </c>
      <c r="H44" s="21">
        <v>0</v>
      </c>
      <c r="I44" s="18">
        <v>0</v>
      </c>
      <c r="J44" s="19">
        <v>0</v>
      </c>
      <c r="K44" s="22">
        <v>0</v>
      </c>
      <c r="L44" s="22">
        <v>0</v>
      </c>
      <c r="M44" s="18">
        <v>1300</v>
      </c>
      <c r="N44" s="19">
        <v>4631.7299999999996</v>
      </c>
      <c r="O44" s="18">
        <v>0</v>
      </c>
      <c r="P44" s="19">
        <v>0</v>
      </c>
      <c r="Q44" s="18">
        <v>89261</v>
      </c>
      <c r="R44" s="19">
        <v>81400.390000000014</v>
      </c>
      <c r="S44" s="23">
        <f t="shared" si="0"/>
        <v>86032.12000000001</v>
      </c>
      <c r="T44" s="18">
        <f t="shared" si="1"/>
        <v>2110</v>
      </c>
      <c r="U44" s="19">
        <f t="shared" si="2"/>
        <v>282954.53999999998</v>
      </c>
      <c r="V44" s="24">
        <v>2110</v>
      </c>
      <c r="W44" s="25">
        <v>282954.53999999998</v>
      </c>
      <c r="X44" s="26">
        <v>0</v>
      </c>
      <c r="Y44" s="26">
        <v>0</v>
      </c>
      <c r="Z44" s="26">
        <v>0</v>
      </c>
      <c r="AA44" s="26">
        <v>0</v>
      </c>
      <c r="AB44" s="25">
        <v>0</v>
      </c>
      <c r="AC44" s="27">
        <v>0</v>
      </c>
      <c r="AD44" s="28">
        <v>0</v>
      </c>
      <c r="AE44" s="29">
        <v>0</v>
      </c>
      <c r="AF44" s="18">
        <f t="shared" si="3"/>
        <v>81</v>
      </c>
      <c r="AG44" s="27">
        <f t="shared" si="4"/>
        <v>4828.41</v>
      </c>
      <c r="AH44" s="27">
        <v>81</v>
      </c>
      <c r="AI44" s="27">
        <v>4828.41</v>
      </c>
      <c r="AJ44" s="27">
        <v>0</v>
      </c>
      <c r="AK44" s="27">
        <v>0</v>
      </c>
      <c r="AL44" s="27">
        <v>0</v>
      </c>
      <c r="AM44" s="27">
        <v>0</v>
      </c>
      <c r="AN44" s="27"/>
      <c r="AO44" s="27"/>
      <c r="AP44" s="30">
        <f t="shared" si="5"/>
        <v>373815.06999999995</v>
      </c>
      <c r="AQ44" s="31"/>
    </row>
    <row r="45" spans="1:43" x14ac:dyDescent="0.2">
      <c r="A45" s="32">
        <v>35</v>
      </c>
      <c r="B45" s="17" t="s">
        <v>74</v>
      </c>
      <c r="C45" s="18">
        <v>1440</v>
      </c>
      <c r="D45" s="19">
        <v>14221.33</v>
      </c>
      <c r="E45" s="18">
        <v>1225</v>
      </c>
      <c r="F45" s="19">
        <v>11179.84</v>
      </c>
      <c r="G45" s="20">
        <v>739</v>
      </c>
      <c r="H45" s="21">
        <v>486</v>
      </c>
      <c r="I45" s="18">
        <v>2003</v>
      </c>
      <c r="J45" s="19">
        <v>3894.5600000000004</v>
      </c>
      <c r="K45" s="22">
        <v>274</v>
      </c>
      <c r="L45" s="22">
        <v>2128.83</v>
      </c>
      <c r="M45" s="18">
        <v>721</v>
      </c>
      <c r="N45" s="19">
        <v>4072.36</v>
      </c>
      <c r="O45" s="18">
        <v>2522</v>
      </c>
      <c r="P45" s="19">
        <v>49055.840000000004</v>
      </c>
      <c r="Q45" s="18">
        <v>0</v>
      </c>
      <c r="R45" s="19">
        <v>0</v>
      </c>
      <c r="S45" s="23">
        <f t="shared" si="0"/>
        <v>70331.430000000008</v>
      </c>
      <c r="T45" s="18">
        <f t="shared" si="1"/>
        <v>244</v>
      </c>
      <c r="U45" s="19">
        <f t="shared" si="2"/>
        <v>24397.43</v>
      </c>
      <c r="V45" s="24">
        <v>244</v>
      </c>
      <c r="W45" s="25">
        <v>24397.43</v>
      </c>
      <c r="X45" s="26">
        <v>0</v>
      </c>
      <c r="Y45" s="26">
        <v>0</v>
      </c>
      <c r="Z45" s="26">
        <v>0</v>
      </c>
      <c r="AA45" s="26">
        <v>0</v>
      </c>
      <c r="AB45" s="25">
        <v>0</v>
      </c>
      <c r="AC45" s="27">
        <v>0</v>
      </c>
      <c r="AD45" s="28">
        <v>0</v>
      </c>
      <c r="AE45" s="29">
        <v>0</v>
      </c>
      <c r="AF45" s="18">
        <f t="shared" si="3"/>
        <v>200</v>
      </c>
      <c r="AG45" s="27">
        <f t="shared" si="4"/>
        <v>6303.13</v>
      </c>
      <c r="AH45" s="27">
        <v>200</v>
      </c>
      <c r="AI45" s="27">
        <v>6303.13</v>
      </c>
      <c r="AJ45" s="27">
        <v>0</v>
      </c>
      <c r="AK45" s="27">
        <v>0</v>
      </c>
      <c r="AL45" s="27">
        <v>0</v>
      </c>
      <c r="AM45" s="27">
        <v>0</v>
      </c>
      <c r="AN45" s="27"/>
      <c r="AO45" s="27"/>
      <c r="AP45" s="30">
        <f t="shared" si="5"/>
        <v>115253.32</v>
      </c>
      <c r="AQ45" s="31"/>
    </row>
    <row r="46" spans="1:43" x14ac:dyDescent="0.2">
      <c r="A46" s="32">
        <v>36</v>
      </c>
      <c r="B46" s="17" t="s">
        <v>75</v>
      </c>
      <c r="C46" s="18">
        <v>13822</v>
      </c>
      <c r="D46" s="19">
        <v>196909.99</v>
      </c>
      <c r="E46" s="18">
        <v>0</v>
      </c>
      <c r="F46" s="19">
        <v>0</v>
      </c>
      <c r="G46" s="20">
        <v>0</v>
      </c>
      <c r="H46" s="21">
        <v>0</v>
      </c>
      <c r="I46" s="18">
        <v>0</v>
      </c>
      <c r="J46" s="19">
        <v>0</v>
      </c>
      <c r="K46" s="22">
        <v>0</v>
      </c>
      <c r="L46" s="22">
        <v>0</v>
      </c>
      <c r="M46" s="18">
        <v>2099</v>
      </c>
      <c r="N46" s="19">
        <v>6925.74</v>
      </c>
      <c r="O46" s="18">
        <v>0</v>
      </c>
      <c r="P46" s="19">
        <v>0</v>
      </c>
      <c r="Q46" s="18">
        <v>0</v>
      </c>
      <c r="R46" s="19">
        <v>0</v>
      </c>
      <c r="S46" s="23">
        <f t="shared" si="0"/>
        <v>6925.74</v>
      </c>
      <c r="T46" s="18">
        <f t="shared" si="1"/>
        <v>0</v>
      </c>
      <c r="U46" s="19">
        <f t="shared" si="2"/>
        <v>0</v>
      </c>
      <c r="V46" s="24">
        <v>0</v>
      </c>
      <c r="W46" s="25">
        <v>0</v>
      </c>
      <c r="X46" s="26">
        <v>0</v>
      </c>
      <c r="Y46" s="26">
        <v>0</v>
      </c>
      <c r="Z46" s="26">
        <v>0</v>
      </c>
      <c r="AA46" s="26">
        <v>0</v>
      </c>
      <c r="AB46" s="25">
        <v>0</v>
      </c>
      <c r="AC46" s="27">
        <v>0</v>
      </c>
      <c r="AD46" s="28">
        <v>0</v>
      </c>
      <c r="AE46" s="29">
        <v>0</v>
      </c>
      <c r="AF46" s="18">
        <f t="shared" si="3"/>
        <v>0</v>
      </c>
      <c r="AG46" s="27">
        <f t="shared" si="4"/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/>
      <c r="AO46" s="27"/>
      <c r="AP46" s="30">
        <f t="shared" si="5"/>
        <v>203835.72999999998</v>
      </c>
      <c r="AQ46" s="31"/>
    </row>
    <row r="47" spans="1:43" x14ac:dyDescent="0.2">
      <c r="A47" s="32">
        <v>37</v>
      </c>
      <c r="B47" s="17" t="s">
        <v>76</v>
      </c>
      <c r="C47" s="18">
        <v>50569</v>
      </c>
      <c r="D47" s="19">
        <v>568341.60999999987</v>
      </c>
      <c r="E47" s="18">
        <v>0</v>
      </c>
      <c r="F47" s="19">
        <v>0</v>
      </c>
      <c r="G47" s="20">
        <v>0</v>
      </c>
      <c r="H47" s="21">
        <v>0</v>
      </c>
      <c r="I47" s="18">
        <v>0</v>
      </c>
      <c r="J47" s="19">
        <v>0</v>
      </c>
      <c r="K47" s="22">
        <v>0</v>
      </c>
      <c r="L47" s="22">
        <v>0</v>
      </c>
      <c r="M47" s="18">
        <v>308</v>
      </c>
      <c r="N47" s="19">
        <v>1020.8</v>
      </c>
      <c r="O47" s="18">
        <v>0</v>
      </c>
      <c r="P47" s="19">
        <v>0</v>
      </c>
      <c r="Q47" s="18">
        <v>0</v>
      </c>
      <c r="R47" s="19">
        <v>0</v>
      </c>
      <c r="S47" s="23">
        <f t="shared" si="0"/>
        <v>1020.8</v>
      </c>
      <c r="T47" s="18">
        <f t="shared" si="1"/>
        <v>0</v>
      </c>
      <c r="U47" s="19">
        <f t="shared" si="2"/>
        <v>0</v>
      </c>
      <c r="V47" s="24">
        <v>0</v>
      </c>
      <c r="W47" s="25">
        <v>0</v>
      </c>
      <c r="X47" s="26">
        <v>0</v>
      </c>
      <c r="Y47" s="26">
        <v>0</v>
      </c>
      <c r="Z47" s="26">
        <v>0</v>
      </c>
      <c r="AA47" s="26">
        <v>0</v>
      </c>
      <c r="AB47" s="25">
        <v>0</v>
      </c>
      <c r="AC47" s="27">
        <v>0</v>
      </c>
      <c r="AD47" s="28">
        <v>0</v>
      </c>
      <c r="AE47" s="29">
        <v>0</v>
      </c>
      <c r="AF47" s="18">
        <f t="shared" si="3"/>
        <v>0</v>
      </c>
      <c r="AG47" s="27">
        <f t="shared" si="4"/>
        <v>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  <c r="AN47" s="27"/>
      <c r="AO47" s="27"/>
      <c r="AP47" s="30">
        <f t="shared" si="5"/>
        <v>569362.40999999992</v>
      </c>
      <c r="AQ47" s="31"/>
    </row>
    <row r="48" spans="1:43" x14ac:dyDescent="0.2">
      <c r="A48" s="32">
        <v>38</v>
      </c>
      <c r="B48" s="17" t="s">
        <v>77</v>
      </c>
      <c r="C48" s="18">
        <v>0</v>
      </c>
      <c r="D48" s="19">
        <v>0</v>
      </c>
      <c r="E48" s="18">
        <v>0</v>
      </c>
      <c r="F48" s="19">
        <v>0</v>
      </c>
      <c r="G48" s="20">
        <v>0</v>
      </c>
      <c r="H48" s="21">
        <v>0</v>
      </c>
      <c r="I48" s="18">
        <v>2</v>
      </c>
      <c r="J48" s="19">
        <v>13.444000000000001</v>
      </c>
      <c r="K48" s="22">
        <v>0</v>
      </c>
      <c r="L48" s="22">
        <v>0</v>
      </c>
      <c r="M48" s="18">
        <v>0</v>
      </c>
      <c r="N48" s="19">
        <v>0</v>
      </c>
      <c r="O48" s="18">
        <v>0</v>
      </c>
      <c r="P48" s="19">
        <v>0</v>
      </c>
      <c r="Q48" s="18">
        <v>548</v>
      </c>
      <c r="R48" s="19">
        <v>5009.6499999999996</v>
      </c>
      <c r="S48" s="23">
        <f t="shared" si="0"/>
        <v>5023.0940000000001</v>
      </c>
      <c r="T48" s="18">
        <f t="shared" si="1"/>
        <v>0</v>
      </c>
      <c r="U48" s="19">
        <f t="shared" si="2"/>
        <v>0</v>
      </c>
      <c r="V48" s="24">
        <v>0</v>
      </c>
      <c r="W48" s="25">
        <v>0</v>
      </c>
      <c r="X48" s="26">
        <v>0</v>
      </c>
      <c r="Y48" s="26">
        <v>0</v>
      </c>
      <c r="Z48" s="26">
        <v>0</v>
      </c>
      <c r="AA48" s="26">
        <v>0</v>
      </c>
      <c r="AB48" s="25">
        <v>0</v>
      </c>
      <c r="AC48" s="27">
        <v>0</v>
      </c>
      <c r="AD48" s="28">
        <v>0</v>
      </c>
      <c r="AE48" s="29">
        <v>0</v>
      </c>
      <c r="AF48" s="18">
        <f t="shared" si="3"/>
        <v>153</v>
      </c>
      <c r="AG48" s="27">
        <f t="shared" si="4"/>
        <v>19905.71</v>
      </c>
      <c r="AH48" s="27">
        <v>153</v>
      </c>
      <c r="AI48" s="27">
        <v>19905.71</v>
      </c>
      <c r="AJ48" s="27">
        <v>0</v>
      </c>
      <c r="AK48" s="27">
        <v>0</v>
      </c>
      <c r="AL48" s="27">
        <v>0</v>
      </c>
      <c r="AM48" s="27">
        <v>0</v>
      </c>
      <c r="AN48" s="27"/>
      <c r="AO48" s="27"/>
      <c r="AP48" s="30">
        <f t="shared" si="5"/>
        <v>24928.804</v>
      </c>
      <c r="AQ48" s="31"/>
    </row>
    <row r="49" spans="1:43" x14ac:dyDescent="0.2">
      <c r="A49" s="32">
        <v>39</v>
      </c>
      <c r="B49" s="17" t="s">
        <v>78</v>
      </c>
      <c r="C49" s="18">
        <v>0</v>
      </c>
      <c r="D49" s="19">
        <v>0</v>
      </c>
      <c r="E49" s="18">
        <v>0</v>
      </c>
      <c r="F49" s="19">
        <v>0</v>
      </c>
      <c r="G49" s="20">
        <v>0</v>
      </c>
      <c r="H49" s="21">
        <v>0</v>
      </c>
      <c r="I49" s="18">
        <v>0</v>
      </c>
      <c r="J49" s="19">
        <v>0</v>
      </c>
      <c r="K49" s="22">
        <v>0</v>
      </c>
      <c r="L49" s="22">
        <v>0</v>
      </c>
      <c r="M49" s="18">
        <v>0</v>
      </c>
      <c r="N49" s="19">
        <v>0</v>
      </c>
      <c r="O49" s="18">
        <v>0</v>
      </c>
      <c r="P49" s="19">
        <v>0</v>
      </c>
      <c r="Q49" s="18">
        <v>0</v>
      </c>
      <c r="R49" s="19">
        <v>0</v>
      </c>
      <c r="S49" s="23">
        <f t="shared" si="0"/>
        <v>0</v>
      </c>
      <c r="T49" s="18">
        <f t="shared" si="1"/>
        <v>0</v>
      </c>
      <c r="U49" s="19">
        <f t="shared" si="2"/>
        <v>0</v>
      </c>
      <c r="V49" s="24">
        <v>0</v>
      </c>
      <c r="W49" s="25">
        <v>0</v>
      </c>
      <c r="X49" s="26">
        <v>0</v>
      </c>
      <c r="Y49" s="26">
        <v>0</v>
      </c>
      <c r="Z49" s="26">
        <v>0</v>
      </c>
      <c r="AA49" s="26">
        <v>0</v>
      </c>
      <c r="AB49" s="25">
        <v>0</v>
      </c>
      <c r="AC49" s="27">
        <v>0</v>
      </c>
      <c r="AD49" s="28">
        <v>0</v>
      </c>
      <c r="AE49" s="29">
        <v>0</v>
      </c>
      <c r="AF49" s="18">
        <f t="shared" si="3"/>
        <v>790</v>
      </c>
      <c r="AG49" s="27">
        <f t="shared" si="4"/>
        <v>74983.97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  <c r="AN49" s="27">
        <v>790</v>
      </c>
      <c r="AO49" s="27">
        <v>74983.97</v>
      </c>
      <c r="AP49" s="30">
        <f t="shared" si="5"/>
        <v>74983.97</v>
      </c>
      <c r="AQ49" s="31"/>
    </row>
    <row r="50" spans="1:43" x14ac:dyDescent="0.2">
      <c r="A50" s="32">
        <v>40</v>
      </c>
      <c r="B50" s="17" t="s">
        <v>79</v>
      </c>
      <c r="C50" s="18">
        <v>0</v>
      </c>
      <c r="D50" s="19">
        <v>0</v>
      </c>
      <c r="E50" s="18">
        <v>0</v>
      </c>
      <c r="F50" s="19">
        <v>0</v>
      </c>
      <c r="G50" s="20">
        <v>0</v>
      </c>
      <c r="H50" s="21">
        <v>0</v>
      </c>
      <c r="I50" s="18">
        <v>0</v>
      </c>
      <c r="J50" s="19">
        <v>0</v>
      </c>
      <c r="K50" s="22">
        <v>0</v>
      </c>
      <c r="L50" s="22">
        <v>0</v>
      </c>
      <c r="M50" s="18">
        <v>0</v>
      </c>
      <c r="N50" s="19">
        <v>0</v>
      </c>
      <c r="O50" s="18">
        <v>0</v>
      </c>
      <c r="P50" s="19">
        <v>0</v>
      </c>
      <c r="Q50" s="18">
        <v>0</v>
      </c>
      <c r="R50" s="19">
        <v>0</v>
      </c>
      <c r="S50" s="23">
        <f t="shared" si="0"/>
        <v>0</v>
      </c>
      <c r="T50" s="18">
        <f t="shared" si="1"/>
        <v>0</v>
      </c>
      <c r="U50" s="19">
        <f t="shared" si="2"/>
        <v>0</v>
      </c>
      <c r="V50" s="24">
        <v>0</v>
      </c>
      <c r="W50" s="25">
        <v>0</v>
      </c>
      <c r="X50" s="26">
        <v>0</v>
      </c>
      <c r="Y50" s="26">
        <v>0</v>
      </c>
      <c r="Z50" s="26">
        <v>0</v>
      </c>
      <c r="AA50" s="26">
        <v>0</v>
      </c>
      <c r="AB50" s="25">
        <v>0</v>
      </c>
      <c r="AC50" s="27">
        <v>0</v>
      </c>
      <c r="AD50" s="28">
        <v>0</v>
      </c>
      <c r="AE50" s="29">
        <v>0</v>
      </c>
      <c r="AF50" s="18">
        <f t="shared" si="3"/>
        <v>35</v>
      </c>
      <c r="AG50" s="27">
        <f t="shared" si="4"/>
        <v>4763.82</v>
      </c>
      <c r="AH50" s="27">
        <v>0</v>
      </c>
      <c r="AI50" s="27">
        <v>0</v>
      </c>
      <c r="AJ50" s="27">
        <v>0</v>
      </c>
      <c r="AK50" s="27">
        <v>0</v>
      </c>
      <c r="AL50" s="27">
        <v>35</v>
      </c>
      <c r="AM50" s="27">
        <v>4763.82</v>
      </c>
      <c r="AN50" s="27"/>
      <c r="AO50" s="27"/>
      <c r="AP50" s="30">
        <f t="shared" si="5"/>
        <v>4763.82</v>
      </c>
      <c r="AQ50" s="31"/>
    </row>
    <row r="51" spans="1:43" x14ac:dyDescent="0.2">
      <c r="A51" s="32">
        <v>41</v>
      </c>
      <c r="B51" s="17" t="s">
        <v>80</v>
      </c>
      <c r="C51" s="18">
        <v>0</v>
      </c>
      <c r="D51" s="19">
        <v>0</v>
      </c>
      <c r="E51" s="18">
        <v>6528</v>
      </c>
      <c r="F51" s="19">
        <v>65997.759999999995</v>
      </c>
      <c r="G51" s="20">
        <v>4528</v>
      </c>
      <c r="H51" s="21">
        <v>2000</v>
      </c>
      <c r="I51" s="18">
        <v>16455</v>
      </c>
      <c r="J51" s="19">
        <v>30736.967199999992</v>
      </c>
      <c r="K51" s="22">
        <v>2932</v>
      </c>
      <c r="L51" s="22">
        <v>22381.05</v>
      </c>
      <c r="M51" s="18">
        <v>2587</v>
      </c>
      <c r="N51" s="19">
        <v>9217.75</v>
      </c>
      <c r="O51" s="18">
        <v>14450</v>
      </c>
      <c r="P51" s="19">
        <v>12352.39</v>
      </c>
      <c r="Q51" s="18">
        <v>342</v>
      </c>
      <c r="R51" s="19">
        <v>1320.29</v>
      </c>
      <c r="S51" s="23">
        <f t="shared" si="0"/>
        <v>142006.2072</v>
      </c>
      <c r="T51" s="18">
        <f t="shared" si="1"/>
        <v>0</v>
      </c>
      <c r="U51" s="19">
        <f t="shared" si="2"/>
        <v>0</v>
      </c>
      <c r="V51" s="24">
        <v>0</v>
      </c>
      <c r="W51" s="25">
        <v>0</v>
      </c>
      <c r="X51" s="26">
        <v>0</v>
      </c>
      <c r="Y51" s="26">
        <v>0</v>
      </c>
      <c r="Z51" s="26">
        <v>0</v>
      </c>
      <c r="AA51" s="26">
        <v>0</v>
      </c>
      <c r="AB51" s="25">
        <v>0</v>
      </c>
      <c r="AC51" s="27">
        <v>0</v>
      </c>
      <c r="AD51" s="28">
        <v>0</v>
      </c>
      <c r="AE51" s="29">
        <v>0</v>
      </c>
      <c r="AF51" s="18">
        <f t="shared" si="3"/>
        <v>644</v>
      </c>
      <c r="AG51" s="27">
        <f t="shared" si="4"/>
        <v>45194.609999999993</v>
      </c>
      <c r="AH51" s="27">
        <v>644</v>
      </c>
      <c r="AI51" s="27">
        <v>45194.609999999993</v>
      </c>
      <c r="AJ51" s="27">
        <v>0</v>
      </c>
      <c r="AK51" s="27">
        <v>0</v>
      </c>
      <c r="AL51" s="27">
        <v>0</v>
      </c>
      <c r="AM51" s="27">
        <v>0</v>
      </c>
      <c r="AN51" s="27"/>
      <c r="AO51" s="27"/>
      <c r="AP51" s="30">
        <f t="shared" si="5"/>
        <v>187200.81719999999</v>
      </c>
      <c r="AQ51" s="31"/>
    </row>
    <row r="52" spans="1:43" x14ac:dyDescent="0.2">
      <c r="A52" s="90">
        <v>42</v>
      </c>
      <c r="B52" s="91" t="s">
        <v>81</v>
      </c>
      <c r="C52" s="18">
        <v>0</v>
      </c>
      <c r="D52" s="19">
        <v>0</v>
      </c>
      <c r="E52" s="18">
        <v>0</v>
      </c>
      <c r="F52" s="19">
        <v>0</v>
      </c>
      <c r="G52" s="20">
        <v>0</v>
      </c>
      <c r="H52" s="21">
        <v>0</v>
      </c>
      <c r="I52" s="18">
        <v>0</v>
      </c>
      <c r="J52" s="19">
        <v>0</v>
      </c>
      <c r="K52" s="22">
        <v>0</v>
      </c>
      <c r="L52" s="22">
        <v>0</v>
      </c>
      <c r="M52" s="18">
        <v>0</v>
      </c>
      <c r="N52" s="19">
        <v>0</v>
      </c>
      <c r="O52" s="18">
        <v>0</v>
      </c>
      <c r="P52" s="19">
        <v>0</v>
      </c>
      <c r="Q52" s="18">
        <v>2871</v>
      </c>
      <c r="R52" s="19">
        <v>30378.22</v>
      </c>
      <c r="S52" s="23">
        <f t="shared" si="0"/>
        <v>30378.22</v>
      </c>
      <c r="T52" s="18">
        <f t="shared" si="1"/>
        <v>0</v>
      </c>
      <c r="U52" s="19">
        <f t="shared" si="2"/>
        <v>0</v>
      </c>
      <c r="V52" s="24">
        <v>0</v>
      </c>
      <c r="W52" s="25">
        <v>0</v>
      </c>
      <c r="X52" s="26">
        <v>0</v>
      </c>
      <c r="Y52" s="26">
        <v>0</v>
      </c>
      <c r="Z52" s="26">
        <v>0</v>
      </c>
      <c r="AA52" s="26">
        <v>0</v>
      </c>
      <c r="AB52" s="25">
        <v>0</v>
      </c>
      <c r="AC52" s="27">
        <v>0</v>
      </c>
      <c r="AD52" s="28">
        <v>0</v>
      </c>
      <c r="AE52" s="29">
        <v>0</v>
      </c>
      <c r="AF52" s="18">
        <f t="shared" si="3"/>
        <v>0</v>
      </c>
      <c r="AG52" s="27">
        <f t="shared" si="4"/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/>
      <c r="AO52" s="27"/>
      <c r="AP52" s="30">
        <f t="shared" si="5"/>
        <v>30378.22</v>
      </c>
      <c r="AQ52" s="31"/>
    </row>
    <row r="53" spans="1:43" x14ac:dyDescent="0.2">
      <c r="A53" s="90">
        <v>43</v>
      </c>
      <c r="B53" s="91" t="s">
        <v>82</v>
      </c>
      <c r="C53" s="18">
        <v>0</v>
      </c>
      <c r="D53" s="19">
        <v>0</v>
      </c>
      <c r="E53" s="18">
        <v>0</v>
      </c>
      <c r="F53" s="19">
        <v>0</v>
      </c>
      <c r="G53" s="20">
        <v>0</v>
      </c>
      <c r="H53" s="21">
        <v>0</v>
      </c>
      <c r="I53" s="18">
        <v>0</v>
      </c>
      <c r="J53" s="19">
        <v>0</v>
      </c>
      <c r="K53" s="22">
        <v>0</v>
      </c>
      <c r="L53" s="22">
        <v>0</v>
      </c>
      <c r="M53" s="18">
        <v>0</v>
      </c>
      <c r="N53" s="19">
        <v>0</v>
      </c>
      <c r="O53" s="18">
        <v>0</v>
      </c>
      <c r="P53" s="19">
        <v>0</v>
      </c>
      <c r="Q53" s="18">
        <v>0</v>
      </c>
      <c r="R53" s="19">
        <v>0</v>
      </c>
      <c r="S53" s="23">
        <f t="shared" si="0"/>
        <v>0</v>
      </c>
      <c r="T53" s="18">
        <f t="shared" si="1"/>
        <v>0</v>
      </c>
      <c r="U53" s="19">
        <f t="shared" si="2"/>
        <v>0</v>
      </c>
      <c r="V53" s="24">
        <v>0</v>
      </c>
      <c r="W53" s="25">
        <v>0</v>
      </c>
      <c r="X53" s="26">
        <v>0</v>
      </c>
      <c r="Y53" s="26">
        <v>0</v>
      </c>
      <c r="Z53" s="26">
        <v>0</v>
      </c>
      <c r="AA53" s="26">
        <v>0</v>
      </c>
      <c r="AB53" s="25">
        <v>0</v>
      </c>
      <c r="AC53" s="27">
        <v>0</v>
      </c>
      <c r="AD53" s="28">
        <v>0</v>
      </c>
      <c r="AE53" s="29">
        <v>0</v>
      </c>
      <c r="AF53" s="18">
        <f t="shared" si="3"/>
        <v>365</v>
      </c>
      <c r="AG53" s="27">
        <f t="shared" si="4"/>
        <v>35833.949999999997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365</v>
      </c>
      <c r="AO53" s="27">
        <v>35833.949999999997</v>
      </c>
      <c r="AP53" s="30">
        <f t="shared" si="5"/>
        <v>35833.949999999997</v>
      </c>
      <c r="AQ53" s="31"/>
    </row>
    <row r="54" spans="1:43" x14ac:dyDescent="0.2">
      <c r="A54" s="90">
        <v>44</v>
      </c>
      <c r="B54" s="91" t="s">
        <v>83</v>
      </c>
      <c r="C54" s="18">
        <v>0</v>
      </c>
      <c r="D54" s="19">
        <v>0</v>
      </c>
      <c r="E54" s="18">
        <v>0</v>
      </c>
      <c r="F54" s="19">
        <v>0</v>
      </c>
      <c r="G54" s="20">
        <v>0</v>
      </c>
      <c r="H54" s="21">
        <v>0</v>
      </c>
      <c r="I54" s="18">
        <v>762</v>
      </c>
      <c r="J54" s="19">
        <v>1756.63</v>
      </c>
      <c r="K54" s="22">
        <v>0</v>
      </c>
      <c r="L54" s="22">
        <v>0</v>
      </c>
      <c r="M54" s="18">
        <v>606</v>
      </c>
      <c r="N54" s="19">
        <v>2159.1099999999997</v>
      </c>
      <c r="O54" s="18">
        <v>900</v>
      </c>
      <c r="P54" s="19">
        <v>5729.8499999999767</v>
      </c>
      <c r="Q54" s="18">
        <v>1420062</v>
      </c>
      <c r="R54" s="19">
        <v>465470.40399999975</v>
      </c>
      <c r="S54" s="23">
        <f t="shared" si="0"/>
        <v>475115.99399999972</v>
      </c>
      <c r="T54" s="18">
        <f t="shared" si="1"/>
        <v>1225</v>
      </c>
      <c r="U54" s="19">
        <f t="shared" si="2"/>
        <v>225666.11</v>
      </c>
      <c r="V54" s="24">
        <v>1225</v>
      </c>
      <c r="W54" s="25">
        <v>225666.11</v>
      </c>
      <c r="X54" s="26">
        <v>0</v>
      </c>
      <c r="Y54" s="26">
        <v>0</v>
      </c>
      <c r="Z54" s="26">
        <v>0</v>
      </c>
      <c r="AA54" s="26">
        <v>0</v>
      </c>
      <c r="AB54" s="25">
        <v>0</v>
      </c>
      <c r="AC54" s="27">
        <v>0</v>
      </c>
      <c r="AD54" s="28">
        <v>0</v>
      </c>
      <c r="AE54" s="29">
        <v>0</v>
      </c>
      <c r="AF54" s="18">
        <f t="shared" si="3"/>
        <v>450</v>
      </c>
      <c r="AG54" s="27">
        <f t="shared" si="4"/>
        <v>83248.160000000003</v>
      </c>
      <c r="AH54" s="27">
        <v>450</v>
      </c>
      <c r="AI54" s="27">
        <v>83248.160000000003</v>
      </c>
      <c r="AJ54" s="27">
        <v>0</v>
      </c>
      <c r="AK54" s="27">
        <v>0</v>
      </c>
      <c r="AL54" s="27">
        <v>0</v>
      </c>
      <c r="AM54" s="27">
        <v>0</v>
      </c>
      <c r="AN54" s="27"/>
      <c r="AO54" s="27"/>
      <c r="AP54" s="30">
        <f t="shared" si="5"/>
        <v>784030.26399999973</v>
      </c>
      <c r="AQ54" s="31"/>
    </row>
    <row r="55" spans="1:43" x14ac:dyDescent="0.2">
      <c r="A55" s="90">
        <v>45</v>
      </c>
      <c r="B55" s="91" t="s">
        <v>84</v>
      </c>
      <c r="C55" s="18">
        <v>0</v>
      </c>
      <c r="D55" s="19">
        <v>0</v>
      </c>
      <c r="E55" s="18">
        <v>0</v>
      </c>
      <c r="F55" s="19">
        <v>0</v>
      </c>
      <c r="G55" s="20">
        <v>0</v>
      </c>
      <c r="H55" s="21">
        <v>0</v>
      </c>
      <c r="I55" s="18">
        <v>0</v>
      </c>
      <c r="J55" s="19">
        <v>0</v>
      </c>
      <c r="K55" s="22">
        <v>0</v>
      </c>
      <c r="L55" s="22">
        <v>0</v>
      </c>
      <c r="M55" s="18">
        <v>0</v>
      </c>
      <c r="N55" s="19">
        <v>0</v>
      </c>
      <c r="O55" s="18">
        <v>0</v>
      </c>
      <c r="P55" s="19">
        <v>0</v>
      </c>
      <c r="Q55" s="18">
        <v>3675</v>
      </c>
      <c r="R55" s="19">
        <v>16325.01</v>
      </c>
      <c r="S55" s="23">
        <f t="shared" si="0"/>
        <v>16325.01</v>
      </c>
      <c r="T55" s="18">
        <f t="shared" si="1"/>
        <v>0</v>
      </c>
      <c r="U55" s="19">
        <f t="shared" si="2"/>
        <v>0</v>
      </c>
      <c r="V55" s="24">
        <v>0</v>
      </c>
      <c r="W55" s="25">
        <v>0</v>
      </c>
      <c r="X55" s="26">
        <v>0</v>
      </c>
      <c r="Y55" s="26">
        <v>0</v>
      </c>
      <c r="Z55" s="26">
        <v>0</v>
      </c>
      <c r="AA55" s="26">
        <v>0</v>
      </c>
      <c r="AB55" s="25">
        <v>0</v>
      </c>
      <c r="AC55" s="27">
        <v>0</v>
      </c>
      <c r="AD55" s="28">
        <v>0</v>
      </c>
      <c r="AE55" s="29">
        <v>0</v>
      </c>
      <c r="AF55" s="18">
        <f t="shared" si="3"/>
        <v>0</v>
      </c>
      <c r="AG55" s="27">
        <f t="shared" si="4"/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/>
      <c r="AO55" s="27"/>
      <c r="AP55" s="30">
        <f t="shared" si="5"/>
        <v>16325.01</v>
      </c>
      <c r="AQ55" s="31"/>
    </row>
    <row r="56" spans="1:43" s="88" customFormat="1" x14ac:dyDescent="0.2">
      <c r="A56" s="90">
        <v>46</v>
      </c>
      <c r="B56" s="91" t="s">
        <v>116</v>
      </c>
      <c r="C56" s="75"/>
      <c r="D56" s="76"/>
      <c r="E56" s="75"/>
      <c r="F56" s="76"/>
      <c r="G56" s="77"/>
      <c r="H56" s="78"/>
      <c r="I56" s="75"/>
      <c r="J56" s="76"/>
      <c r="K56" s="79"/>
      <c r="L56" s="79"/>
      <c r="M56" s="75"/>
      <c r="N56" s="76"/>
      <c r="O56" s="75"/>
      <c r="P56" s="76"/>
      <c r="Q56" s="75"/>
      <c r="R56" s="76"/>
      <c r="S56" s="80">
        <f t="shared" si="0"/>
        <v>0</v>
      </c>
      <c r="T56" s="75">
        <f t="shared" si="1"/>
        <v>0</v>
      </c>
      <c r="U56" s="76">
        <f t="shared" si="2"/>
        <v>0</v>
      </c>
      <c r="V56" s="81"/>
      <c r="W56" s="82"/>
      <c r="X56" s="83"/>
      <c r="Y56" s="83"/>
      <c r="Z56" s="83"/>
      <c r="AA56" s="83"/>
      <c r="AB56" s="82"/>
      <c r="AC56" s="84"/>
      <c r="AD56" s="85"/>
      <c r="AE56" s="86"/>
      <c r="AF56" s="75">
        <f t="shared" si="3"/>
        <v>0</v>
      </c>
      <c r="AG56" s="84">
        <f t="shared" si="4"/>
        <v>0</v>
      </c>
      <c r="AH56" s="84"/>
      <c r="AI56" s="84"/>
      <c r="AJ56" s="84"/>
      <c r="AK56" s="84"/>
      <c r="AL56" s="84"/>
      <c r="AM56" s="27"/>
      <c r="AN56" s="27"/>
      <c r="AO56" s="27"/>
      <c r="AP56" s="87">
        <f t="shared" si="5"/>
        <v>0</v>
      </c>
      <c r="AQ56" s="31"/>
    </row>
    <row r="57" spans="1:43" x14ac:dyDescent="0.2">
      <c r="A57" s="90">
        <v>47</v>
      </c>
      <c r="B57" s="91" t="s">
        <v>85</v>
      </c>
      <c r="C57" s="75"/>
      <c r="D57" s="76"/>
      <c r="E57" s="75"/>
      <c r="F57" s="76"/>
      <c r="G57" s="77"/>
      <c r="H57" s="78"/>
      <c r="I57" s="75"/>
      <c r="J57" s="76"/>
      <c r="K57" s="79"/>
      <c r="L57" s="79"/>
      <c r="M57" s="75"/>
      <c r="N57" s="76"/>
      <c r="O57" s="75"/>
      <c r="P57" s="76"/>
      <c r="Q57" s="75"/>
      <c r="R57" s="76"/>
      <c r="S57" s="80">
        <f t="shared" si="0"/>
        <v>0</v>
      </c>
      <c r="T57" s="75">
        <f t="shared" si="1"/>
        <v>0</v>
      </c>
      <c r="U57" s="76">
        <f t="shared" si="2"/>
        <v>0</v>
      </c>
      <c r="V57" s="81"/>
      <c r="W57" s="82"/>
      <c r="X57" s="83"/>
      <c r="Y57" s="83"/>
      <c r="Z57" s="83"/>
      <c r="AA57" s="83"/>
      <c r="AB57" s="82"/>
      <c r="AC57" s="84"/>
      <c r="AD57" s="85"/>
      <c r="AE57" s="86"/>
      <c r="AF57" s="75">
        <f t="shared" si="3"/>
        <v>0</v>
      </c>
      <c r="AG57" s="84">
        <f t="shared" si="4"/>
        <v>0</v>
      </c>
      <c r="AH57" s="84"/>
      <c r="AI57" s="84"/>
      <c r="AJ57" s="84"/>
      <c r="AK57" s="84"/>
      <c r="AL57" s="84"/>
      <c r="AM57" s="27"/>
      <c r="AN57" s="27"/>
      <c r="AO57" s="27"/>
      <c r="AP57" s="87">
        <f t="shared" si="5"/>
        <v>0</v>
      </c>
      <c r="AQ57" s="31"/>
    </row>
    <row r="58" spans="1:43" x14ac:dyDescent="0.2">
      <c r="A58" s="90">
        <v>48</v>
      </c>
      <c r="B58" s="91" t="s">
        <v>86</v>
      </c>
      <c r="C58" s="18">
        <v>0</v>
      </c>
      <c r="D58" s="19">
        <v>0</v>
      </c>
      <c r="E58" s="18">
        <v>0</v>
      </c>
      <c r="F58" s="19">
        <v>0</v>
      </c>
      <c r="G58" s="20">
        <v>0</v>
      </c>
      <c r="H58" s="21">
        <v>0</v>
      </c>
      <c r="I58" s="18">
        <v>200</v>
      </c>
      <c r="J58" s="19">
        <v>307.12</v>
      </c>
      <c r="K58" s="22">
        <v>0</v>
      </c>
      <c r="L58" s="22">
        <v>0</v>
      </c>
      <c r="M58" s="18">
        <v>0</v>
      </c>
      <c r="N58" s="19">
        <v>0</v>
      </c>
      <c r="O58" s="18">
        <v>25</v>
      </c>
      <c r="P58" s="19">
        <v>122.78</v>
      </c>
      <c r="Q58" s="18">
        <v>0</v>
      </c>
      <c r="R58" s="19">
        <v>0</v>
      </c>
      <c r="S58" s="23">
        <f t="shared" si="0"/>
        <v>429.9</v>
      </c>
      <c r="T58" s="18">
        <f t="shared" si="1"/>
        <v>0</v>
      </c>
      <c r="U58" s="19">
        <f t="shared" si="2"/>
        <v>0</v>
      </c>
      <c r="V58" s="24">
        <v>0</v>
      </c>
      <c r="W58" s="25">
        <v>0</v>
      </c>
      <c r="X58" s="26">
        <v>0</v>
      </c>
      <c r="Y58" s="26">
        <v>0</v>
      </c>
      <c r="Z58" s="26">
        <v>0</v>
      </c>
      <c r="AA58" s="26">
        <v>0</v>
      </c>
      <c r="AB58" s="25">
        <v>0</v>
      </c>
      <c r="AC58" s="27">
        <v>0</v>
      </c>
      <c r="AD58" s="28">
        <v>0</v>
      </c>
      <c r="AE58" s="29">
        <v>0</v>
      </c>
      <c r="AF58" s="18">
        <f t="shared" si="3"/>
        <v>624</v>
      </c>
      <c r="AG58" s="27">
        <f t="shared" si="4"/>
        <v>148061.69999999998</v>
      </c>
      <c r="AH58" s="27">
        <v>624</v>
      </c>
      <c r="AI58" s="27">
        <v>148061.69999999998</v>
      </c>
      <c r="AJ58" s="27">
        <v>0</v>
      </c>
      <c r="AK58" s="27">
        <v>0</v>
      </c>
      <c r="AL58" s="27">
        <v>0</v>
      </c>
      <c r="AM58" s="27">
        <v>0</v>
      </c>
      <c r="AN58" s="27"/>
      <c r="AO58" s="27"/>
      <c r="AP58" s="30">
        <f t="shared" si="5"/>
        <v>148491.59999999998</v>
      </c>
      <c r="AQ58" s="31"/>
    </row>
    <row r="59" spans="1:43" x14ac:dyDescent="0.2">
      <c r="A59" s="90">
        <v>49</v>
      </c>
      <c r="B59" s="91" t="s">
        <v>87</v>
      </c>
      <c r="C59" s="75"/>
      <c r="D59" s="76"/>
      <c r="E59" s="75"/>
      <c r="F59" s="76"/>
      <c r="G59" s="77"/>
      <c r="H59" s="78"/>
      <c r="I59" s="75"/>
      <c r="J59" s="76"/>
      <c r="K59" s="79"/>
      <c r="L59" s="79"/>
      <c r="M59" s="75"/>
      <c r="N59" s="76"/>
      <c r="O59" s="75"/>
      <c r="P59" s="76"/>
      <c r="Q59" s="75"/>
      <c r="R59" s="76"/>
      <c r="S59" s="80">
        <f t="shared" si="0"/>
        <v>0</v>
      </c>
      <c r="T59" s="75">
        <f t="shared" si="1"/>
        <v>0</v>
      </c>
      <c r="U59" s="76">
        <f t="shared" si="2"/>
        <v>0</v>
      </c>
      <c r="V59" s="81"/>
      <c r="W59" s="82"/>
      <c r="X59" s="83"/>
      <c r="Y59" s="83"/>
      <c r="Z59" s="83"/>
      <c r="AA59" s="83"/>
      <c r="AB59" s="82"/>
      <c r="AC59" s="84"/>
      <c r="AD59" s="85"/>
      <c r="AE59" s="86"/>
      <c r="AF59" s="75">
        <f t="shared" si="3"/>
        <v>0</v>
      </c>
      <c r="AG59" s="84">
        <f t="shared" si="4"/>
        <v>0</v>
      </c>
      <c r="AH59" s="84"/>
      <c r="AI59" s="84"/>
      <c r="AJ59" s="84"/>
      <c r="AK59" s="84"/>
      <c r="AL59" s="84"/>
      <c r="AM59" s="27"/>
      <c r="AN59" s="27"/>
      <c r="AO59" s="27"/>
      <c r="AP59" s="87">
        <f t="shared" si="5"/>
        <v>0</v>
      </c>
      <c r="AQ59" s="31"/>
    </row>
    <row r="60" spans="1:43" x14ac:dyDescent="0.2">
      <c r="A60" s="90">
        <v>50</v>
      </c>
      <c r="B60" s="91" t="s">
        <v>88</v>
      </c>
      <c r="C60" s="18">
        <v>0</v>
      </c>
      <c r="D60" s="19">
        <v>0</v>
      </c>
      <c r="E60" s="18">
        <v>0</v>
      </c>
      <c r="F60" s="19">
        <v>0</v>
      </c>
      <c r="G60" s="20">
        <v>0</v>
      </c>
      <c r="H60" s="21">
        <v>0</v>
      </c>
      <c r="I60" s="18">
        <v>0</v>
      </c>
      <c r="J60" s="19">
        <v>0</v>
      </c>
      <c r="K60" s="22">
        <v>0</v>
      </c>
      <c r="L60" s="22">
        <v>0</v>
      </c>
      <c r="M60" s="18">
        <v>0</v>
      </c>
      <c r="N60" s="19">
        <v>0</v>
      </c>
      <c r="O60" s="18">
        <v>0</v>
      </c>
      <c r="P60" s="19">
        <v>0</v>
      </c>
      <c r="Q60" s="18">
        <v>0</v>
      </c>
      <c r="R60" s="19">
        <v>0</v>
      </c>
      <c r="S60" s="23">
        <f t="shared" si="0"/>
        <v>0</v>
      </c>
      <c r="T60" s="18">
        <f t="shared" si="1"/>
        <v>0</v>
      </c>
      <c r="U60" s="19">
        <f t="shared" si="2"/>
        <v>0</v>
      </c>
      <c r="V60" s="24">
        <v>0</v>
      </c>
      <c r="W60" s="25">
        <v>0</v>
      </c>
      <c r="X60" s="26">
        <v>0</v>
      </c>
      <c r="Y60" s="26">
        <v>0</v>
      </c>
      <c r="Z60" s="26">
        <v>0</v>
      </c>
      <c r="AA60" s="26">
        <v>0</v>
      </c>
      <c r="AB60" s="25">
        <v>0</v>
      </c>
      <c r="AC60" s="27">
        <v>0</v>
      </c>
      <c r="AD60" s="28">
        <v>0</v>
      </c>
      <c r="AE60" s="29">
        <v>0</v>
      </c>
      <c r="AF60" s="18">
        <f t="shared" si="3"/>
        <v>50</v>
      </c>
      <c r="AG60" s="27">
        <f t="shared" si="4"/>
        <v>6455.13</v>
      </c>
      <c r="AH60" s="27">
        <v>0</v>
      </c>
      <c r="AI60" s="27">
        <v>0</v>
      </c>
      <c r="AJ60" s="27">
        <v>0</v>
      </c>
      <c r="AK60" s="27">
        <v>0</v>
      </c>
      <c r="AL60" s="27">
        <v>50</v>
      </c>
      <c r="AM60" s="27">
        <v>6455.13</v>
      </c>
      <c r="AN60" s="27"/>
      <c r="AO60" s="27"/>
      <c r="AP60" s="30">
        <f t="shared" si="5"/>
        <v>6455.13</v>
      </c>
      <c r="AQ60" s="31"/>
    </row>
    <row r="61" spans="1:43" x14ac:dyDescent="0.2">
      <c r="A61" s="90">
        <v>51</v>
      </c>
      <c r="B61" s="91" t="s">
        <v>89</v>
      </c>
      <c r="C61" s="18">
        <v>0</v>
      </c>
      <c r="D61" s="19">
        <v>0</v>
      </c>
      <c r="E61" s="18">
        <v>0</v>
      </c>
      <c r="F61" s="19">
        <v>0</v>
      </c>
      <c r="G61" s="20">
        <v>0</v>
      </c>
      <c r="H61" s="21">
        <v>0</v>
      </c>
      <c r="I61" s="18">
        <v>0</v>
      </c>
      <c r="J61" s="19">
        <v>0</v>
      </c>
      <c r="K61" s="22">
        <v>0</v>
      </c>
      <c r="L61" s="22">
        <v>0</v>
      </c>
      <c r="M61" s="18">
        <v>0</v>
      </c>
      <c r="N61" s="19">
        <v>0</v>
      </c>
      <c r="O61" s="18">
        <v>100</v>
      </c>
      <c r="P61" s="19">
        <v>491.13</v>
      </c>
      <c r="Q61" s="18">
        <v>0</v>
      </c>
      <c r="R61" s="19">
        <v>0</v>
      </c>
      <c r="S61" s="23">
        <f>F61+J61+L61+N61+P61+R61</f>
        <v>491.13</v>
      </c>
      <c r="T61" s="18">
        <f t="shared" si="1"/>
        <v>0</v>
      </c>
      <c r="U61" s="19">
        <f t="shared" si="2"/>
        <v>0</v>
      </c>
      <c r="V61" s="24">
        <v>0</v>
      </c>
      <c r="W61" s="25">
        <v>0</v>
      </c>
      <c r="X61" s="26">
        <v>0</v>
      </c>
      <c r="Y61" s="26">
        <v>0</v>
      </c>
      <c r="Z61" s="26">
        <v>0</v>
      </c>
      <c r="AA61" s="26">
        <v>0</v>
      </c>
      <c r="AB61" s="25">
        <v>0</v>
      </c>
      <c r="AC61" s="27">
        <v>0</v>
      </c>
      <c r="AD61" s="28">
        <v>0</v>
      </c>
      <c r="AE61" s="29">
        <v>0</v>
      </c>
      <c r="AF61" s="18">
        <f t="shared" si="3"/>
        <v>257</v>
      </c>
      <c r="AG61" s="27">
        <f t="shared" si="4"/>
        <v>60117.83</v>
      </c>
      <c r="AH61" s="27">
        <v>257</v>
      </c>
      <c r="AI61" s="27">
        <v>60117.83</v>
      </c>
      <c r="AJ61" s="27">
        <v>0</v>
      </c>
      <c r="AK61" s="27">
        <v>0</v>
      </c>
      <c r="AL61" s="27">
        <v>0</v>
      </c>
      <c r="AM61" s="27">
        <v>0</v>
      </c>
      <c r="AN61" s="27"/>
      <c r="AO61" s="27"/>
      <c r="AP61" s="30">
        <f t="shared" si="5"/>
        <v>60608.959999999999</v>
      </c>
      <c r="AQ61" s="31"/>
    </row>
    <row r="62" spans="1:43" x14ac:dyDescent="0.2">
      <c r="A62" s="90">
        <v>52</v>
      </c>
      <c r="B62" s="91" t="s">
        <v>90</v>
      </c>
      <c r="C62" s="18">
        <v>0</v>
      </c>
      <c r="D62" s="19">
        <v>0</v>
      </c>
      <c r="E62" s="18">
        <v>0</v>
      </c>
      <c r="F62" s="19">
        <v>0</v>
      </c>
      <c r="G62" s="20">
        <v>0</v>
      </c>
      <c r="H62" s="21">
        <v>0</v>
      </c>
      <c r="I62" s="18">
        <v>0</v>
      </c>
      <c r="J62" s="19">
        <v>0</v>
      </c>
      <c r="K62" s="22">
        <v>0</v>
      </c>
      <c r="L62" s="22">
        <v>0</v>
      </c>
      <c r="M62" s="18">
        <v>0</v>
      </c>
      <c r="N62" s="19">
        <v>0</v>
      </c>
      <c r="O62" s="18">
        <v>0</v>
      </c>
      <c r="P62" s="19">
        <v>0</v>
      </c>
      <c r="Q62" s="18">
        <v>0</v>
      </c>
      <c r="R62" s="19">
        <v>0</v>
      </c>
      <c r="S62" s="23">
        <f t="shared" si="0"/>
        <v>0</v>
      </c>
      <c r="T62" s="18">
        <f t="shared" si="1"/>
        <v>0</v>
      </c>
      <c r="U62" s="19">
        <f t="shared" si="2"/>
        <v>0</v>
      </c>
      <c r="V62" s="24">
        <v>0</v>
      </c>
      <c r="W62" s="25">
        <v>0</v>
      </c>
      <c r="X62" s="26">
        <v>0</v>
      </c>
      <c r="Y62" s="26">
        <v>0</v>
      </c>
      <c r="Z62" s="26">
        <v>0</v>
      </c>
      <c r="AA62" s="26">
        <v>0</v>
      </c>
      <c r="AB62" s="25">
        <v>0</v>
      </c>
      <c r="AC62" s="27">
        <v>0</v>
      </c>
      <c r="AD62" s="28">
        <v>0</v>
      </c>
      <c r="AE62" s="29">
        <v>0</v>
      </c>
      <c r="AF62" s="18">
        <f t="shared" si="3"/>
        <v>0</v>
      </c>
      <c r="AG62" s="27">
        <f t="shared" si="4"/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/>
      <c r="AO62" s="27"/>
      <c r="AP62" s="30">
        <f t="shared" si="5"/>
        <v>0</v>
      </c>
      <c r="AQ62" s="31"/>
    </row>
    <row r="63" spans="1:43" x14ac:dyDescent="0.2">
      <c r="A63" s="32">
        <v>53</v>
      </c>
      <c r="B63" s="17" t="s">
        <v>91</v>
      </c>
      <c r="C63" s="18">
        <v>0</v>
      </c>
      <c r="D63" s="19">
        <v>0</v>
      </c>
      <c r="E63" s="18">
        <v>0</v>
      </c>
      <c r="F63" s="19">
        <v>0</v>
      </c>
      <c r="G63" s="20">
        <v>0</v>
      </c>
      <c r="H63" s="21">
        <v>0</v>
      </c>
      <c r="I63" s="18">
        <v>0</v>
      </c>
      <c r="J63" s="19">
        <v>0</v>
      </c>
      <c r="K63" s="22">
        <v>0</v>
      </c>
      <c r="L63" s="22">
        <v>0</v>
      </c>
      <c r="M63" s="18">
        <v>0</v>
      </c>
      <c r="N63" s="19">
        <v>0</v>
      </c>
      <c r="O63" s="18">
        <v>0</v>
      </c>
      <c r="P63" s="19">
        <v>0</v>
      </c>
      <c r="Q63" s="18">
        <v>0</v>
      </c>
      <c r="R63" s="19">
        <v>0</v>
      </c>
      <c r="S63" s="23">
        <f t="shared" si="0"/>
        <v>0</v>
      </c>
      <c r="T63" s="18">
        <f t="shared" si="1"/>
        <v>0</v>
      </c>
      <c r="U63" s="19">
        <f t="shared" si="2"/>
        <v>0</v>
      </c>
      <c r="V63" s="24">
        <v>0</v>
      </c>
      <c r="W63" s="25">
        <v>0</v>
      </c>
      <c r="X63" s="26">
        <v>0</v>
      </c>
      <c r="Y63" s="26">
        <v>0</v>
      </c>
      <c r="Z63" s="26">
        <v>0</v>
      </c>
      <c r="AA63" s="26">
        <v>0</v>
      </c>
      <c r="AB63" s="25">
        <v>0</v>
      </c>
      <c r="AC63" s="27">
        <v>0</v>
      </c>
      <c r="AD63" s="28">
        <v>0</v>
      </c>
      <c r="AE63" s="29">
        <v>0</v>
      </c>
      <c r="AF63" s="18">
        <f t="shared" si="3"/>
        <v>0</v>
      </c>
      <c r="AG63" s="27">
        <f t="shared" si="4"/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/>
      <c r="AO63" s="27"/>
      <c r="AP63" s="30">
        <f t="shared" si="5"/>
        <v>0</v>
      </c>
      <c r="AQ63" s="31"/>
    </row>
    <row r="64" spans="1:43" x14ac:dyDescent="0.2">
      <c r="A64" s="32">
        <v>54</v>
      </c>
      <c r="B64" s="17" t="s">
        <v>117</v>
      </c>
      <c r="C64" s="34"/>
      <c r="D64" s="35"/>
      <c r="E64" s="34"/>
      <c r="F64" s="36"/>
      <c r="G64" s="37"/>
      <c r="H64" s="38"/>
      <c r="I64" s="34"/>
      <c r="J64" s="36"/>
      <c r="K64" s="39"/>
      <c r="L64" s="39"/>
      <c r="M64" s="34"/>
      <c r="N64" s="35"/>
      <c r="O64" s="34"/>
      <c r="P64" s="35"/>
      <c r="Q64" s="34"/>
      <c r="R64" s="35"/>
      <c r="S64" s="40">
        <f t="shared" si="0"/>
        <v>0</v>
      </c>
      <c r="T64" s="34">
        <f t="shared" si="1"/>
        <v>0</v>
      </c>
      <c r="U64" s="36">
        <f t="shared" si="2"/>
        <v>0</v>
      </c>
      <c r="V64" s="37"/>
      <c r="W64" s="41"/>
      <c r="X64" s="41"/>
      <c r="Y64" s="41"/>
      <c r="Z64" s="41"/>
      <c r="AA64" s="42"/>
      <c r="AB64" s="43"/>
      <c r="AC64" s="44"/>
      <c r="AD64" s="44"/>
      <c r="AE64" s="45"/>
      <c r="AF64" s="34">
        <f t="shared" si="3"/>
        <v>0</v>
      </c>
      <c r="AG64" s="44">
        <f t="shared" si="4"/>
        <v>0</v>
      </c>
      <c r="AH64" s="44"/>
      <c r="AI64" s="44"/>
      <c r="AJ64" s="44"/>
      <c r="AK64" s="44"/>
      <c r="AL64" s="44"/>
      <c r="AM64" s="27"/>
      <c r="AN64" s="27"/>
      <c r="AO64" s="27"/>
      <c r="AP64" s="46">
        <f t="shared" si="5"/>
        <v>0</v>
      </c>
      <c r="AQ64" s="31"/>
    </row>
    <row r="65" spans="1:43" x14ac:dyDescent="0.2">
      <c r="A65" s="32">
        <v>55</v>
      </c>
      <c r="B65" s="17" t="s">
        <v>118</v>
      </c>
      <c r="C65" s="34"/>
      <c r="D65" s="35"/>
      <c r="E65" s="34"/>
      <c r="F65" s="36"/>
      <c r="G65" s="37"/>
      <c r="H65" s="38"/>
      <c r="I65" s="34"/>
      <c r="J65" s="36"/>
      <c r="K65" s="39"/>
      <c r="L65" s="39"/>
      <c r="M65" s="34"/>
      <c r="N65" s="35"/>
      <c r="O65" s="34"/>
      <c r="P65" s="35"/>
      <c r="Q65" s="34"/>
      <c r="R65" s="35"/>
      <c r="S65" s="40">
        <f t="shared" si="0"/>
        <v>0</v>
      </c>
      <c r="T65" s="34">
        <f t="shared" si="1"/>
        <v>0</v>
      </c>
      <c r="U65" s="36">
        <f t="shared" si="2"/>
        <v>0</v>
      </c>
      <c r="V65" s="37"/>
      <c r="W65" s="41"/>
      <c r="X65" s="41"/>
      <c r="Y65" s="41"/>
      <c r="Z65" s="41"/>
      <c r="AA65" s="42"/>
      <c r="AB65" s="43"/>
      <c r="AC65" s="44"/>
      <c r="AD65" s="44"/>
      <c r="AE65" s="45"/>
      <c r="AF65" s="34">
        <f t="shared" si="3"/>
        <v>0</v>
      </c>
      <c r="AG65" s="44">
        <f t="shared" si="4"/>
        <v>0</v>
      </c>
      <c r="AH65" s="44"/>
      <c r="AI65" s="44"/>
      <c r="AJ65" s="44"/>
      <c r="AK65" s="44"/>
      <c r="AL65" s="44"/>
      <c r="AM65" s="27"/>
      <c r="AN65" s="27"/>
      <c r="AO65" s="27"/>
      <c r="AP65" s="46"/>
      <c r="AQ65" s="31"/>
    </row>
    <row r="66" spans="1:43" x14ac:dyDescent="0.2">
      <c r="A66" s="47"/>
      <c r="B66" s="48" t="s">
        <v>35</v>
      </c>
      <c r="C66" s="49">
        <f t="shared" ref="C66:AE66" si="6">SUM(C11:C65)</f>
        <v>82156</v>
      </c>
      <c r="D66" s="50">
        <f t="shared" si="6"/>
        <v>1119026.1299999999</v>
      </c>
      <c r="E66" s="49">
        <f t="shared" si="6"/>
        <v>205551</v>
      </c>
      <c r="F66" s="50">
        <f t="shared" si="6"/>
        <v>1880694.83</v>
      </c>
      <c r="G66" s="49">
        <f t="shared" si="6"/>
        <v>114107</v>
      </c>
      <c r="H66" s="49">
        <f t="shared" si="6"/>
        <v>91444</v>
      </c>
      <c r="I66" s="49">
        <f t="shared" si="6"/>
        <v>674120</v>
      </c>
      <c r="J66" s="50">
        <f t="shared" si="6"/>
        <v>1472379.0793000001</v>
      </c>
      <c r="K66" s="49">
        <f t="shared" si="6"/>
        <v>69278</v>
      </c>
      <c r="L66" s="50">
        <f t="shared" si="6"/>
        <v>565472.66999999993</v>
      </c>
      <c r="M66" s="49">
        <f t="shared" si="6"/>
        <v>130219</v>
      </c>
      <c r="N66" s="50">
        <f t="shared" si="6"/>
        <v>478111.60999999981</v>
      </c>
      <c r="O66" s="49">
        <f t="shared" si="6"/>
        <v>481652</v>
      </c>
      <c r="P66" s="50">
        <f t="shared" si="6"/>
        <v>3212178.9199999995</v>
      </c>
      <c r="Q66" s="49">
        <f t="shared" si="6"/>
        <v>1614717</v>
      </c>
      <c r="R66" s="50">
        <f t="shared" si="6"/>
        <v>998484.41839999985</v>
      </c>
      <c r="S66" s="50">
        <f t="shared" si="6"/>
        <v>8607321.5276999976</v>
      </c>
      <c r="T66" s="49">
        <f t="shared" si="6"/>
        <v>51875</v>
      </c>
      <c r="U66" s="50">
        <f t="shared" si="6"/>
        <v>8250859.3699999982</v>
      </c>
      <c r="V66" s="49">
        <f t="shared" si="6"/>
        <v>47852</v>
      </c>
      <c r="W66" s="50">
        <f t="shared" si="6"/>
        <v>7269103.4999999981</v>
      </c>
      <c r="X66" s="49">
        <f t="shared" si="6"/>
        <v>3486</v>
      </c>
      <c r="Y66" s="50">
        <f t="shared" si="6"/>
        <v>752888.09</v>
      </c>
      <c r="Z66" s="49">
        <f t="shared" si="6"/>
        <v>60</v>
      </c>
      <c r="AA66" s="50">
        <f t="shared" si="6"/>
        <v>20939.810000000001</v>
      </c>
      <c r="AB66" s="49">
        <f t="shared" si="6"/>
        <v>345</v>
      </c>
      <c r="AC66" s="50">
        <f t="shared" si="6"/>
        <v>153821.71</v>
      </c>
      <c r="AD66" s="49">
        <f t="shared" si="6"/>
        <v>132</v>
      </c>
      <c r="AE66" s="50">
        <f t="shared" si="6"/>
        <v>54106.26</v>
      </c>
      <c r="AF66" s="49">
        <f t="shared" ref="AF66" si="7">SUM(AF11:AF65)</f>
        <v>24046</v>
      </c>
      <c r="AG66" s="50">
        <f t="shared" ref="AG66" si="8">SUM(AG11:AG65)</f>
        <v>2150878.8099999996</v>
      </c>
      <c r="AH66" s="49">
        <f t="shared" ref="AH66" si="9">SUM(AH11:AH65)</f>
        <v>15637</v>
      </c>
      <c r="AI66" s="50">
        <f t="shared" ref="AI66" si="10">SUM(AI11:AI65)</f>
        <v>1238229.33</v>
      </c>
      <c r="AJ66" s="49">
        <f t="shared" ref="AJ66" si="11">SUM(AJ11:AJ65)</f>
        <v>3245</v>
      </c>
      <c r="AK66" s="50">
        <f t="shared" ref="AK66" si="12">SUM(AK11:AK65)</f>
        <v>720523.85</v>
      </c>
      <c r="AL66" s="49">
        <f t="shared" ref="AL66" si="13">SUM(AL11:AL65)</f>
        <v>85</v>
      </c>
      <c r="AM66" s="50">
        <f t="shared" ref="AM66" si="14">SUM(AM11:AM65)</f>
        <v>11218.95</v>
      </c>
      <c r="AN66" s="49">
        <f t="shared" ref="AN66" si="15">SUM(AN11:AN65)</f>
        <v>5079</v>
      </c>
      <c r="AO66" s="50">
        <f t="shared" ref="AO66" si="16">SUM(AO11:AO65)</f>
        <v>180906.68</v>
      </c>
      <c r="AP66" s="50">
        <f>SUM(AP11:AP65)</f>
        <v>20128085.837699998</v>
      </c>
    </row>
    <row r="67" spans="1:43" x14ac:dyDescent="0.2">
      <c r="A67" s="140"/>
      <c r="B67" s="140"/>
      <c r="C67" s="51"/>
      <c r="D67" s="52"/>
      <c r="E67" s="51"/>
      <c r="F67" s="52"/>
      <c r="I67" s="53"/>
      <c r="J67" s="53"/>
      <c r="K67" s="53"/>
      <c r="L67" s="53"/>
      <c r="M67" s="53"/>
      <c r="N67" s="53"/>
      <c r="O67" s="53"/>
      <c r="P67" s="51"/>
      <c r="Q67" s="52"/>
      <c r="R67" s="51"/>
      <c r="S67" s="52"/>
      <c r="T67" s="52"/>
      <c r="U67" s="52"/>
      <c r="W67" s="54"/>
      <c r="X67" s="52"/>
      <c r="Y67" s="51"/>
      <c r="Z67" s="51"/>
      <c r="AA67" s="51"/>
      <c r="AB67" s="55"/>
      <c r="AC67" s="51"/>
      <c r="AD67" s="56"/>
      <c r="AE67" s="51"/>
      <c r="AF67" s="55"/>
      <c r="AG67" s="51"/>
      <c r="AH67" s="52"/>
      <c r="AI67" s="52"/>
      <c r="AJ67" s="52"/>
      <c r="AK67" s="51"/>
      <c r="AL67" s="52"/>
      <c r="AM67" s="52"/>
      <c r="AN67" s="52"/>
      <c r="AO67" s="52"/>
      <c r="AP67" s="52">
        <f>AG66+U66+S66+D66</f>
        <v>20128085.837699994</v>
      </c>
      <c r="AQ67" s="52"/>
    </row>
    <row r="68" spans="1:43" x14ac:dyDescent="0.2">
      <c r="S68" s="55"/>
      <c r="AP68" s="55"/>
    </row>
    <row r="74" spans="1:43" ht="43.5" customHeight="1" x14ac:dyDescent="0.2">
      <c r="B74" s="141" t="s">
        <v>39</v>
      </c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</row>
    <row r="75" spans="1:43" ht="14.25" x14ac:dyDescent="0.2">
      <c r="A75" s="57"/>
    </row>
    <row r="76" spans="1:43" ht="12" customHeight="1" x14ac:dyDescent="0.2">
      <c r="B76" s="142" t="s">
        <v>36</v>
      </c>
      <c r="C76" s="145" t="s">
        <v>37</v>
      </c>
      <c r="D76" s="148" t="s">
        <v>92</v>
      </c>
      <c r="E76" s="148"/>
      <c r="F76" s="148" t="s">
        <v>93</v>
      </c>
      <c r="G76" s="148"/>
      <c r="H76" s="148" t="s">
        <v>94</v>
      </c>
      <c r="I76" s="148"/>
      <c r="J76" s="148" t="s">
        <v>95</v>
      </c>
      <c r="K76" s="148"/>
      <c r="L76" s="104" t="s">
        <v>6</v>
      </c>
      <c r="M76" s="105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43" ht="12" customHeight="1" x14ac:dyDescent="0.2">
      <c r="B77" s="143"/>
      <c r="C77" s="146"/>
      <c r="D77" s="134"/>
      <c r="E77" s="134"/>
      <c r="F77" s="134"/>
      <c r="G77" s="134"/>
      <c r="H77" s="134"/>
      <c r="I77" s="134"/>
      <c r="J77" s="134"/>
      <c r="K77" s="134"/>
      <c r="L77" s="106"/>
      <c r="M77" s="107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43" ht="28.5" customHeight="1" x14ac:dyDescent="0.2">
      <c r="B78" s="143"/>
      <c r="C78" s="146"/>
      <c r="D78" s="134"/>
      <c r="E78" s="134"/>
      <c r="F78" s="134"/>
      <c r="G78" s="134"/>
      <c r="H78" s="134"/>
      <c r="I78" s="134"/>
      <c r="J78" s="134"/>
      <c r="K78" s="134"/>
      <c r="L78" s="138"/>
      <c r="M78" s="139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43" ht="12" customHeight="1" x14ac:dyDescent="0.2">
      <c r="B79" s="144"/>
      <c r="C79" s="147"/>
      <c r="D79" s="58" t="s">
        <v>38</v>
      </c>
      <c r="E79" s="58" t="s">
        <v>28</v>
      </c>
      <c r="F79" s="58" t="s">
        <v>38</v>
      </c>
      <c r="G79" s="58" t="s">
        <v>28</v>
      </c>
      <c r="H79" s="58" t="s">
        <v>38</v>
      </c>
      <c r="I79" s="58" t="s">
        <v>28</v>
      </c>
      <c r="J79" s="58" t="s">
        <v>38</v>
      </c>
      <c r="K79" s="59" t="s">
        <v>28</v>
      </c>
      <c r="L79" s="60" t="s">
        <v>38</v>
      </c>
      <c r="M79" s="61" t="s">
        <v>28</v>
      </c>
    </row>
    <row r="80" spans="1:43" x14ac:dyDescent="0.2">
      <c r="B80" s="62">
        <v>1</v>
      </c>
      <c r="C80" s="63">
        <v>2</v>
      </c>
      <c r="D80" s="63">
        <v>3</v>
      </c>
      <c r="E80" s="63">
        <v>4</v>
      </c>
      <c r="F80" s="63">
        <v>5</v>
      </c>
      <c r="G80" s="63">
        <v>6</v>
      </c>
      <c r="H80" s="63">
        <v>7</v>
      </c>
      <c r="I80" s="63">
        <v>8</v>
      </c>
      <c r="J80" s="63">
        <v>11</v>
      </c>
      <c r="K80" s="64">
        <v>12</v>
      </c>
      <c r="L80" s="62">
        <v>17</v>
      </c>
      <c r="M80" s="65">
        <v>18</v>
      </c>
    </row>
    <row r="81" spans="2:13" x14ac:dyDescent="0.2">
      <c r="B81" s="66" t="s">
        <v>96</v>
      </c>
      <c r="C81" s="67">
        <v>1</v>
      </c>
      <c r="D81" s="68">
        <v>4</v>
      </c>
      <c r="E81" s="69">
        <v>1219.1199999999999</v>
      </c>
      <c r="F81" s="68">
        <v>0</v>
      </c>
      <c r="G81" s="69">
        <v>0</v>
      </c>
      <c r="H81" s="68">
        <v>0</v>
      </c>
      <c r="I81" s="69">
        <v>0</v>
      </c>
      <c r="J81" s="68">
        <v>0</v>
      </c>
      <c r="K81" s="69">
        <v>0</v>
      </c>
      <c r="L81" s="70">
        <f>D81+F81+H81+J81</f>
        <v>4</v>
      </c>
      <c r="M81" s="71">
        <f>E81+G81+I81+K81</f>
        <v>1219.1199999999999</v>
      </c>
    </row>
    <row r="82" spans="2:13" x14ac:dyDescent="0.2">
      <c r="B82" s="66" t="s">
        <v>96</v>
      </c>
      <c r="C82" s="67">
        <v>2</v>
      </c>
      <c r="D82" s="68">
        <v>3</v>
      </c>
      <c r="E82" s="69">
        <v>1506.51</v>
      </c>
      <c r="F82" s="68">
        <v>0</v>
      </c>
      <c r="G82" s="69">
        <v>0</v>
      </c>
      <c r="H82" s="68">
        <v>0</v>
      </c>
      <c r="I82" s="69">
        <v>0</v>
      </c>
      <c r="J82" s="68">
        <v>0</v>
      </c>
      <c r="K82" s="69">
        <v>0</v>
      </c>
      <c r="L82" s="70">
        <f t="shared" ref="L82:L145" si="17">D82+F82+H82+J82</f>
        <v>3</v>
      </c>
      <c r="M82" s="71">
        <f t="shared" ref="M82:M145" si="18">E82+G82+I82+K82</f>
        <v>1506.51</v>
      </c>
    </row>
    <row r="83" spans="2:13" x14ac:dyDescent="0.2">
      <c r="B83" s="66" t="s">
        <v>96</v>
      </c>
      <c r="C83" s="67">
        <v>3</v>
      </c>
      <c r="D83" s="68">
        <v>0</v>
      </c>
      <c r="E83" s="69">
        <v>0</v>
      </c>
      <c r="F83" s="68">
        <v>0</v>
      </c>
      <c r="G83" s="69">
        <v>0</v>
      </c>
      <c r="H83" s="68">
        <v>0</v>
      </c>
      <c r="I83" s="69">
        <v>0</v>
      </c>
      <c r="J83" s="68">
        <v>0</v>
      </c>
      <c r="K83" s="69">
        <v>0</v>
      </c>
      <c r="L83" s="70">
        <f t="shared" si="17"/>
        <v>0</v>
      </c>
      <c r="M83" s="71">
        <f t="shared" si="18"/>
        <v>0</v>
      </c>
    </row>
    <row r="84" spans="2:13" x14ac:dyDescent="0.2">
      <c r="B84" s="66" t="s">
        <v>96</v>
      </c>
      <c r="C84" s="67">
        <v>4</v>
      </c>
      <c r="D84" s="68">
        <v>0</v>
      </c>
      <c r="E84" s="69">
        <v>0</v>
      </c>
      <c r="F84" s="68">
        <v>0</v>
      </c>
      <c r="G84" s="69">
        <v>0</v>
      </c>
      <c r="H84" s="68">
        <v>0</v>
      </c>
      <c r="I84" s="69">
        <v>0</v>
      </c>
      <c r="J84" s="68">
        <v>0</v>
      </c>
      <c r="K84" s="69">
        <v>0</v>
      </c>
      <c r="L84" s="70">
        <f t="shared" si="17"/>
        <v>0</v>
      </c>
      <c r="M84" s="71">
        <f t="shared" si="18"/>
        <v>0</v>
      </c>
    </row>
    <row r="85" spans="2:13" x14ac:dyDescent="0.2">
      <c r="B85" s="66" t="s">
        <v>97</v>
      </c>
      <c r="C85" s="67">
        <v>5</v>
      </c>
      <c r="D85" s="68">
        <v>0</v>
      </c>
      <c r="E85" s="69">
        <v>0</v>
      </c>
      <c r="F85" s="68">
        <v>0</v>
      </c>
      <c r="G85" s="69">
        <v>0</v>
      </c>
      <c r="H85" s="68">
        <v>0</v>
      </c>
      <c r="I85" s="69">
        <v>0</v>
      </c>
      <c r="J85" s="68">
        <v>0</v>
      </c>
      <c r="K85" s="69">
        <v>0</v>
      </c>
      <c r="L85" s="70">
        <f t="shared" si="17"/>
        <v>0</v>
      </c>
      <c r="M85" s="71">
        <f t="shared" si="18"/>
        <v>0</v>
      </c>
    </row>
    <row r="86" spans="2:13" x14ac:dyDescent="0.2">
      <c r="B86" s="66" t="s">
        <v>98</v>
      </c>
      <c r="C86" s="67">
        <v>6</v>
      </c>
      <c r="D86" s="68">
        <v>0</v>
      </c>
      <c r="E86" s="69">
        <v>0</v>
      </c>
      <c r="F86" s="68">
        <v>0</v>
      </c>
      <c r="G86" s="69">
        <v>0</v>
      </c>
      <c r="H86" s="68">
        <v>0</v>
      </c>
      <c r="I86" s="69">
        <v>0</v>
      </c>
      <c r="J86" s="68">
        <v>0</v>
      </c>
      <c r="K86" s="69">
        <v>0</v>
      </c>
      <c r="L86" s="70">
        <f t="shared" si="17"/>
        <v>0</v>
      </c>
      <c r="M86" s="71">
        <f t="shared" si="18"/>
        <v>0</v>
      </c>
    </row>
    <row r="87" spans="2:13" x14ac:dyDescent="0.2">
      <c r="B87" s="66" t="s">
        <v>98</v>
      </c>
      <c r="C87" s="67">
        <v>7</v>
      </c>
      <c r="D87" s="68">
        <v>0</v>
      </c>
      <c r="E87" s="69">
        <v>0</v>
      </c>
      <c r="F87" s="68">
        <v>0</v>
      </c>
      <c r="G87" s="69">
        <v>0</v>
      </c>
      <c r="H87" s="68">
        <v>0</v>
      </c>
      <c r="I87" s="69">
        <v>0</v>
      </c>
      <c r="J87" s="68">
        <v>0</v>
      </c>
      <c r="K87" s="69">
        <v>0</v>
      </c>
      <c r="L87" s="70">
        <f t="shared" si="17"/>
        <v>0</v>
      </c>
      <c r="M87" s="71">
        <f t="shared" si="18"/>
        <v>0</v>
      </c>
    </row>
    <row r="88" spans="2:13" x14ac:dyDescent="0.2">
      <c r="B88" s="66" t="s">
        <v>99</v>
      </c>
      <c r="C88" s="67">
        <v>8</v>
      </c>
      <c r="D88" s="68">
        <v>0</v>
      </c>
      <c r="E88" s="69">
        <v>0</v>
      </c>
      <c r="F88" s="68">
        <v>0</v>
      </c>
      <c r="G88" s="69">
        <v>0</v>
      </c>
      <c r="H88" s="68">
        <v>0</v>
      </c>
      <c r="I88" s="69">
        <v>0</v>
      </c>
      <c r="J88" s="68">
        <v>0</v>
      </c>
      <c r="K88" s="69">
        <v>0</v>
      </c>
      <c r="L88" s="70">
        <f t="shared" si="17"/>
        <v>0</v>
      </c>
      <c r="M88" s="71">
        <f t="shared" si="18"/>
        <v>0</v>
      </c>
    </row>
    <row r="89" spans="2:13" x14ac:dyDescent="0.2">
      <c r="B89" s="66" t="s">
        <v>100</v>
      </c>
      <c r="C89" s="67">
        <v>9</v>
      </c>
      <c r="D89" s="68">
        <v>0</v>
      </c>
      <c r="E89" s="69">
        <v>0</v>
      </c>
      <c r="F89" s="68">
        <v>0</v>
      </c>
      <c r="G89" s="69">
        <v>0</v>
      </c>
      <c r="H89" s="68">
        <v>0</v>
      </c>
      <c r="I89" s="69">
        <v>0</v>
      </c>
      <c r="J89" s="68">
        <v>0</v>
      </c>
      <c r="K89" s="69">
        <v>0</v>
      </c>
      <c r="L89" s="70">
        <f t="shared" si="17"/>
        <v>0</v>
      </c>
      <c r="M89" s="71">
        <f t="shared" si="18"/>
        <v>0</v>
      </c>
    </row>
    <row r="90" spans="2:13" x14ac:dyDescent="0.2">
      <c r="B90" s="66" t="s">
        <v>101</v>
      </c>
      <c r="C90" s="67">
        <v>10</v>
      </c>
      <c r="D90" s="68">
        <v>0</v>
      </c>
      <c r="E90" s="69">
        <v>0</v>
      </c>
      <c r="F90" s="68">
        <v>0</v>
      </c>
      <c r="G90" s="69">
        <v>0</v>
      </c>
      <c r="H90" s="68">
        <v>0</v>
      </c>
      <c r="I90" s="69">
        <v>0</v>
      </c>
      <c r="J90" s="68">
        <v>0</v>
      </c>
      <c r="K90" s="69">
        <v>0</v>
      </c>
      <c r="L90" s="70">
        <f t="shared" si="17"/>
        <v>0</v>
      </c>
      <c r="M90" s="71">
        <f t="shared" si="18"/>
        <v>0</v>
      </c>
    </row>
    <row r="91" spans="2:13" x14ac:dyDescent="0.2">
      <c r="B91" s="66" t="s">
        <v>101</v>
      </c>
      <c r="C91" s="67">
        <v>11</v>
      </c>
      <c r="D91" s="68">
        <v>0</v>
      </c>
      <c r="E91" s="69">
        <v>0</v>
      </c>
      <c r="F91" s="68">
        <v>0</v>
      </c>
      <c r="G91" s="69">
        <v>0</v>
      </c>
      <c r="H91" s="68">
        <v>0</v>
      </c>
      <c r="I91" s="69">
        <v>0</v>
      </c>
      <c r="J91" s="68">
        <v>0</v>
      </c>
      <c r="K91" s="69">
        <v>0</v>
      </c>
      <c r="L91" s="70">
        <f t="shared" si="17"/>
        <v>0</v>
      </c>
      <c r="M91" s="71">
        <f t="shared" si="18"/>
        <v>0</v>
      </c>
    </row>
    <row r="92" spans="2:13" x14ac:dyDescent="0.2">
      <c r="B92" s="66" t="s">
        <v>102</v>
      </c>
      <c r="C92" s="67">
        <v>12</v>
      </c>
      <c r="D92" s="68">
        <v>16</v>
      </c>
      <c r="E92" s="69">
        <v>5427.16</v>
      </c>
      <c r="F92" s="68">
        <v>0</v>
      </c>
      <c r="G92" s="69">
        <v>0</v>
      </c>
      <c r="H92" s="68">
        <v>0</v>
      </c>
      <c r="I92" s="69">
        <v>0</v>
      </c>
      <c r="J92" s="68">
        <v>0</v>
      </c>
      <c r="K92" s="69">
        <v>0</v>
      </c>
      <c r="L92" s="70">
        <f t="shared" si="17"/>
        <v>16</v>
      </c>
      <c r="M92" s="71">
        <f t="shared" si="18"/>
        <v>5427.16</v>
      </c>
    </row>
    <row r="93" spans="2:13" x14ac:dyDescent="0.2">
      <c r="B93" s="66" t="s">
        <v>102</v>
      </c>
      <c r="C93" s="67">
        <v>13</v>
      </c>
      <c r="D93" s="68">
        <v>0</v>
      </c>
      <c r="E93" s="69">
        <v>0</v>
      </c>
      <c r="F93" s="68">
        <v>0</v>
      </c>
      <c r="G93" s="69">
        <v>0</v>
      </c>
      <c r="H93" s="68">
        <v>0</v>
      </c>
      <c r="I93" s="69">
        <v>0</v>
      </c>
      <c r="J93" s="68">
        <v>0</v>
      </c>
      <c r="K93" s="69">
        <v>0</v>
      </c>
      <c r="L93" s="70">
        <f t="shared" si="17"/>
        <v>0</v>
      </c>
      <c r="M93" s="71">
        <f t="shared" si="18"/>
        <v>0</v>
      </c>
    </row>
    <row r="94" spans="2:13" x14ac:dyDescent="0.2">
      <c r="B94" s="66" t="s">
        <v>102</v>
      </c>
      <c r="C94" s="67">
        <v>14</v>
      </c>
      <c r="D94" s="68">
        <v>0</v>
      </c>
      <c r="E94" s="69">
        <v>0</v>
      </c>
      <c r="F94" s="68">
        <v>0</v>
      </c>
      <c r="G94" s="69">
        <v>0</v>
      </c>
      <c r="H94" s="68">
        <v>0</v>
      </c>
      <c r="I94" s="69">
        <v>0</v>
      </c>
      <c r="J94" s="68">
        <v>0</v>
      </c>
      <c r="K94" s="69">
        <v>0</v>
      </c>
      <c r="L94" s="70">
        <f t="shared" si="17"/>
        <v>0</v>
      </c>
      <c r="M94" s="71">
        <f t="shared" si="18"/>
        <v>0</v>
      </c>
    </row>
    <row r="95" spans="2:13" x14ac:dyDescent="0.2">
      <c r="B95" s="66" t="s">
        <v>102</v>
      </c>
      <c r="C95" s="67">
        <v>15</v>
      </c>
      <c r="D95" s="68">
        <v>0</v>
      </c>
      <c r="E95" s="69">
        <v>0</v>
      </c>
      <c r="F95" s="68">
        <v>0</v>
      </c>
      <c r="G95" s="69">
        <v>0</v>
      </c>
      <c r="H95" s="68">
        <v>0</v>
      </c>
      <c r="I95" s="69">
        <v>0</v>
      </c>
      <c r="J95" s="68">
        <v>0</v>
      </c>
      <c r="K95" s="69">
        <v>0</v>
      </c>
      <c r="L95" s="70">
        <f t="shared" si="17"/>
        <v>0</v>
      </c>
      <c r="M95" s="71">
        <f t="shared" si="18"/>
        <v>0</v>
      </c>
    </row>
    <row r="96" spans="2:13" x14ac:dyDescent="0.2">
      <c r="B96" s="66" t="s">
        <v>102</v>
      </c>
      <c r="C96" s="67">
        <v>16</v>
      </c>
      <c r="D96" s="68">
        <v>7</v>
      </c>
      <c r="E96" s="69">
        <v>5171.8999999999996</v>
      </c>
      <c r="F96" s="68">
        <v>0</v>
      </c>
      <c r="G96" s="69">
        <v>0</v>
      </c>
      <c r="H96" s="68">
        <v>0</v>
      </c>
      <c r="I96" s="69">
        <v>0</v>
      </c>
      <c r="J96" s="68">
        <v>0</v>
      </c>
      <c r="K96" s="69">
        <v>0</v>
      </c>
      <c r="L96" s="70">
        <f t="shared" si="17"/>
        <v>7</v>
      </c>
      <c r="M96" s="71">
        <f t="shared" si="18"/>
        <v>5171.8999999999996</v>
      </c>
    </row>
    <row r="97" spans="2:13" x14ac:dyDescent="0.2">
      <c r="B97" s="66" t="s">
        <v>102</v>
      </c>
      <c r="C97" s="67">
        <v>17</v>
      </c>
      <c r="D97" s="68">
        <v>0</v>
      </c>
      <c r="E97" s="69">
        <v>0</v>
      </c>
      <c r="F97" s="68">
        <v>0</v>
      </c>
      <c r="G97" s="69">
        <v>0</v>
      </c>
      <c r="H97" s="68">
        <v>0</v>
      </c>
      <c r="I97" s="69">
        <v>0</v>
      </c>
      <c r="J97" s="68">
        <v>0</v>
      </c>
      <c r="K97" s="69">
        <v>0</v>
      </c>
      <c r="L97" s="70">
        <f t="shared" si="17"/>
        <v>0</v>
      </c>
      <c r="M97" s="71">
        <f t="shared" si="18"/>
        <v>0</v>
      </c>
    </row>
    <row r="98" spans="2:13" x14ac:dyDescent="0.2">
      <c r="B98" s="66" t="s">
        <v>103</v>
      </c>
      <c r="C98" s="67">
        <v>18</v>
      </c>
      <c r="D98" s="68">
        <v>0</v>
      </c>
      <c r="E98" s="69">
        <v>0</v>
      </c>
      <c r="F98" s="68">
        <v>7</v>
      </c>
      <c r="G98" s="69">
        <v>3451.43</v>
      </c>
      <c r="H98" s="68">
        <v>0</v>
      </c>
      <c r="I98" s="69">
        <v>0</v>
      </c>
      <c r="J98" s="68">
        <v>0</v>
      </c>
      <c r="K98" s="69">
        <v>0</v>
      </c>
      <c r="L98" s="70">
        <f t="shared" si="17"/>
        <v>7</v>
      </c>
      <c r="M98" s="71">
        <f t="shared" si="18"/>
        <v>3451.43</v>
      </c>
    </row>
    <row r="99" spans="2:13" x14ac:dyDescent="0.2">
      <c r="B99" s="66" t="s">
        <v>103</v>
      </c>
      <c r="C99" s="67">
        <v>19</v>
      </c>
      <c r="D99" s="68">
        <v>0</v>
      </c>
      <c r="E99" s="69">
        <v>0</v>
      </c>
      <c r="F99" s="68">
        <v>7</v>
      </c>
      <c r="G99" s="69">
        <v>8080.08</v>
      </c>
      <c r="H99" s="68">
        <v>0</v>
      </c>
      <c r="I99" s="69">
        <v>0</v>
      </c>
      <c r="J99" s="68">
        <v>0</v>
      </c>
      <c r="K99" s="69">
        <v>0</v>
      </c>
      <c r="L99" s="70">
        <f t="shared" si="17"/>
        <v>7</v>
      </c>
      <c r="M99" s="71">
        <f t="shared" si="18"/>
        <v>8080.08</v>
      </c>
    </row>
    <row r="100" spans="2:13" x14ac:dyDescent="0.2">
      <c r="B100" s="66" t="s">
        <v>104</v>
      </c>
      <c r="C100" s="67">
        <v>20</v>
      </c>
      <c r="D100" s="68">
        <v>0</v>
      </c>
      <c r="E100" s="69">
        <v>0</v>
      </c>
      <c r="F100" s="68">
        <v>0</v>
      </c>
      <c r="G100" s="69">
        <v>0</v>
      </c>
      <c r="H100" s="68">
        <v>132</v>
      </c>
      <c r="I100" s="69">
        <v>54106.26</v>
      </c>
      <c r="J100" s="68">
        <v>0</v>
      </c>
      <c r="K100" s="69">
        <v>0</v>
      </c>
      <c r="L100" s="70">
        <f t="shared" si="17"/>
        <v>132</v>
      </c>
      <c r="M100" s="71">
        <f t="shared" si="18"/>
        <v>54106.26</v>
      </c>
    </row>
    <row r="101" spans="2:13" x14ac:dyDescent="0.2">
      <c r="B101" s="66" t="s">
        <v>104</v>
      </c>
      <c r="C101" s="67">
        <v>21</v>
      </c>
      <c r="D101" s="68">
        <v>0</v>
      </c>
      <c r="E101" s="69">
        <v>0</v>
      </c>
      <c r="F101" s="68">
        <v>0</v>
      </c>
      <c r="G101" s="69">
        <v>0</v>
      </c>
      <c r="H101" s="68">
        <v>0</v>
      </c>
      <c r="I101" s="69">
        <v>0</v>
      </c>
      <c r="J101" s="68">
        <v>0</v>
      </c>
      <c r="K101" s="69">
        <v>0</v>
      </c>
      <c r="L101" s="70">
        <f t="shared" si="17"/>
        <v>0</v>
      </c>
      <c r="M101" s="71">
        <f t="shared" si="18"/>
        <v>0</v>
      </c>
    </row>
    <row r="102" spans="2:13" x14ac:dyDescent="0.2">
      <c r="B102" s="66" t="s">
        <v>104</v>
      </c>
      <c r="C102" s="67">
        <v>22</v>
      </c>
      <c r="D102" s="68">
        <v>0</v>
      </c>
      <c r="E102" s="69">
        <v>0</v>
      </c>
      <c r="F102" s="68">
        <v>0</v>
      </c>
      <c r="G102" s="69">
        <v>0</v>
      </c>
      <c r="H102" s="68">
        <v>0</v>
      </c>
      <c r="I102" s="69">
        <v>0</v>
      </c>
      <c r="J102" s="68">
        <v>0</v>
      </c>
      <c r="K102" s="69">
        <v>0</v>
      </c>
      <c r="L102" s="70">
        <f t="shared" si="17"/>
        <v>0</v>
      </c>
      <c r="M102" s="71">
        <f t="shared" si="18"/>
        <v>0</v>
      </c>
    </row>
    <row r="103" spans="2:13" x14ac:dyDescent="0.2">
      <c r="B103" s="66" t="s">
        <v>104</v>
      </c>
      <c r="C103" s="67">
        <v>23</v>
      </c>
      <c r="D103" s="68">
        <v>0</v>
      </c>
      <c r="E103" s="69">
        <v>0</v>
      </c>
      <c r="F103" s="68">
        <v>0</v>
      </c>
      <c r="G103" s="69">
        <v>0</v>
      </c>
      <c r="H103" s="68">
        <v>0</v>
      </c>
      <c r="I103" s="69">
        <v>0</v>
      </c>
      <c r="J103" s="68">
        <v>0</v>
      </c>
      <c r="K103" s="69">
        <v>0</v>
      </c>
      <c r="L103" s="70">
        <f t="shared" si="17"/>
        <v>0</v>
      </c>
      <c r="M103" s="71">
        <f t="shared" si="18"/>
        <v>0</v>
      </c>
    </row>
    <row r="104" spans="2:13" x14ac:dyDescent="0.2">
      <c r="B104" s="66" t="s">
        <v>104</v>
      </c>
      <c r="C104" s="67">
        <v>24</v>
      </c>
      <c r="D104" s="68">
        <v>0</v>
      </c>
      <c r="E104" s="69">
        <v>0</v>
      </c>
      <c r="F104" s="68">
        <v>0</v>
      </c>
      <c r="G104" s="69">
        <v>0</v>
      </c>
      <c r="H104" s="68">
        <v>0</v>
      </c>
      <c r="I104" s="69">
        <v>0</v>
      </c>
      <c r="J104" s="68">
        <v>0</v>
      </c>
      <c r="K104" s="69">
        <v>0</v>
      </c>
      <c r="L104" s="70">
        <f t="shared" si="17"/>
        <v>0</v>
      </c>
      <c r="M104" s="71">
        <f t="shared" si="18"/>
        <v>0</v>
      </c>
    </row>
    <row r="105" spans="2:13" x14ac:dyDescent="0.2">
      <c r="B105" s="66" t="s">
        <v>104</v>
      </c>
      <c r="C105" s="67">
        <v>25</v>
      </c>
      <c r="D105" s="68">
        <v>0</v>
      </c>
      <c r="E105" s="69">
        <v>0</v>
      </c>
      <c r="F105" s="68">
        <v>0</v>
      </c>
      <c r="G105" s="69">
        <v>0</v>
      </c>
      <c r="H105" s="68">
        <v>0</v>
      </c>
      <c r="I105" s="69">
        <v>0</v>
      </c>
      <c r="J105" s="68">
        <v>0</v>
      </c>
      <c r="K105" s="69">
        <v>0</v>
      </c>
      <c r="L105" s="70">
        <f t="shared" si="17"/>
        <v>0</v>
      </c>
      <c r="M105" s="71">
        <f t="shared" si="18"/>
        <v>0</v>
      </c>
    </row>
    <row r="106" spans="2:13" x14ac:dyDescent="0.2">
      <c r="B106" s="66" t="s">
        <v>104</v>
      </c>
      <c r="C106" s="67">
        <v>26</v>
      </c>
      <c r="D106" s="68">
        <v>0</v>
      </c>
      <c r="E106" s="69">
        <v>0</v>
      </c>
      <c r="F106" s="68">
        <v>0</v>
      </c>
      <c r="G106" s="69">
        <v>0</v>
      </c>
      <c r="H106" s="68">
        <v>0</v>
      </c>
      <c r="I106" s="69">
        <v>0</v>
      </c>
      <c r="J106" s="68">
        <v>0</v>
      </c>
      <c r="K106" s="69">
        <v>0</v>
      </c>
      <c r="L106" s="70">
        <f t="shared" si="17"/>
        <v>0</v>
      </c>
      <c r="M106" s="71">
        <f t="shared" si="18"/>
        <v>0</v>
      </c>
    </row>
    <row r="107" spans="2:13" x14ac:dyDescent="0.2">
      <c r="B107" s="66" t="s">
        <v>105</v>
      </c>
      <c r="C107" s="67">
        <v>27</v>
      </c>
      <c r="D107" s="68">
        <v>0</v>
      </c>
      <c r="E107" s="69">
        <v>0</v>
      </c>
      <c r="F107" s="68">
        <v>0</v>
      </c>
      <c r="G107" s="69">
        <v>0</v>
      </c>
      <c r="H107" s="68">
        <v>0</v>
      </c>
      <c r="I107" s="69">
        <v>0</v>
      </c>
      <c r="J107" s="68">
        <v>0</v>
      </c>
      <c r="K107" s="69">
        <v>0</v>
      </c>
      <c r="L107" s="70">
        <f t="shared" si="17"/>
        <v>0</v>
      </c>
      <c r="M107" s="71">
        <f t="shared" si="18"/>
        <v>0</v>
      </c>
    </row>
    <row r="108" spans="2:13" x14ac:dyDescent="0.2">
      <c r="B108" s="66" t="s">
        <v>105</v>
      </c>
      <c r="C108" s="67">
        <v>28</v>
      </c>
      <c r="D108" s="68">
        <v>5</v>
      </c>
      <c r="E108" s="69">
        <v>644.39</v>
      </c>
      <c r="F108" s="68">
        <v>0</v>
      </c>
      <c r="G108" s="69">
        <v>0</v>
      </c>
      <c r="H108" s="68">
        <v>0</v>
      </c>
      <c r="I108" s="69">
        <v>0</v>
      </c>
      <c r="J108" s="68">
        <v>0</v>
      </c>
      <c r="K108" s="69">
        <v>0</v>
      </c>
      <c r="L108" s="70">
        <f t="shared" si="17"/>
        <v>5</v>
      </c>
      <c r="M108" s="71">
        <f t="shared" si="18"/>
        <v>644.39</v>
      </c>
    </row>
    <row r="109" spans="2:13" x14ac:dyDescent="0.2">
      <c r="B109" s="66" t="s">
        <v>105</v>
      </c>
      <c r="C109" s="67">
        <v>29</v>
      </c>
      <c r="D109" s="68">
        <v>13</v>
      </c>
      <c r="E109" s="69">
        <v>4620.21</v>
      </c>
      <c r="F109" s="68">
        <v>0</v>
      </c>
      <c r="G109" s="69">
        <v>0</v>
      </c>
      <c r="H109" s="68">
        <v>0</v>
      </c>
      <c r="I109" s="69">
        <v>0</v>
      </c>
      <c r="J109" s="68">
        <v>0</v>
      </c>
      <c r="K109" s="69">
        <v>0</v>
      </c>
      <c r="L109" s="70">
        <f t="shared" si="17"/>
        <v>13</v>
      </c>
      <c r="M109" s="71">
        <f t="shared" si="18"/>
        <v>4620.21</v>
      </c>
    </row>
    <row r="110" spans="2:13" x14ac:dyDescent="0.2">
      <c r="B110" s="66" t="s">
        <v>106</v>
      </c>
      <c r="C110" s="67">
        <v>30</v>
      </c>
      <c r="D110" s="68">
        <v>8</v>
      </c>
      <c r="E110" s="69">
        <v>1188.56</v>
      </c>
      <c r="F110" s="68">
        <v>0</v>
      </c>
      <c r="G110" s="69">
        <v>0</v>
      </c>
      <c r="H110" s="68">
        <v>0</v>
      </c>
      <c r="I110" s="69">
        <v>0</v>
      </c>
      <c r="J110" s="68">
        <v>0</v>
      </c>
      <c r="K110" s="69">
        <v>0</v>
      </c>
      <c r="L110" s="70">
        <f t="shared" si="17"/>
        <v>8</v>
      </c>
      <c r="M110" s="71">
        <f t="shared" si="18"/>
        <v>1188.56</v>
      </c>
    </row>
    <row r="111" spans="2:13" x14ac:dyDescent="0.2">
      <c r="B111" s="66" t="s">
        <v>106</v>
      </c>
      <c r="C111" s="67">
        <v>31</v>
      </c>
      <c r="D111" s="68">
        <v>0</v>
      </c>
      <c r="E111" s="69">
        <v>0</v>
      </c>
      <c r="F111" s="68">
        <v>0</v>
      </c>
      <c r="G111" s="69">
        <v>0</v>
      </c>
      <c r="H111" s="68">
        <v>0</v>
      </c>
      <c r="I111" s="69">
        <v>0</v>
      </c>
      <c r="J111" s="68">
        <v>0</v>
      </c>
      <c r="K111" s="69">
        <v>0</v>
      </c>
      <c r="L111" s="70">
        <f t="shared" si="17"/>
        <v>0</v>
      </c>
      <c r="M111" s="71">
        <f t="shared" si="18"/>
        <v>0</v>
      </c>
    </row>
    <row r="112" spans="2:13" x14ac:dyDescent="0.2">
      <c r="B112" s="66" t="s">
        <v>106</v>
      </c>
      <c r="C112" s="67">
        <v>32</v>
      </c>
      <c r="D112" s="68">
        <v>0</v>
      </c>
      <c r="E112" s="69">
        <v>0</v>
      </c>
      <c r="F112" s="68">
        <v>0</v>
      </c>
      <c r="G112" s="69">
        <v>0</v>
      </c>
      <c r="H112" s="68">
        <v>0</v>
      </c>
      <c r="I112" s="69">
        <v>0</v>
      </c>
      <c r="J112" s="68">
        <v>0</v>
      </c>
      <c r="K112" s="69">
        <v>0</v>
      </c>
      <c r="L112" s="70">
        <f t="shared" si="17"/>
        <v>0</v>
      </c>
      <c r="M112" s="71">
        <f t="shared" si="18"/>
        <v>0</v>
      </c>
    </row>
    <row r="113" spans="2:13" x14ac:dyDescent="0.2">
      <c r="B113" s="66" t="s">
        <v>106</v>
      </c>
      <c r="C113" s="67">
        <v>33</v>
      </c>
      <c r="D113" s="68">
        <v>0</v>
      </c>
      <c r="E113" s="69">
        <v>0</v>
      </c>
      <c r="F113" s="68">
        <v>0</v>
      </c>
      <c r="G113" s="69">
        <v>0</v>
      </c>
      <c r="H113" s="68">
        <v>0</v>
      </c>
      <c r="I113" s="69">
        <v>0</v>
      </c>
      <c r="J113" s="68">
        <v>0</v>
      </c>
      <c r="K113" s="69">
        <v>0</v>
      </c>
      <c r="L113" s="70">
        <f t="shared" si="17"/>
        <v>0</v>
      </c>
      <c r="M113" s="71">
        <f t="shared" si="18"/>
        <v>0</v>
      </c>
    </row>
    <row r="114" spans="2:13" x14ac:dyDescent="0.2">
      <c r="B114" s="66" t="s">
        <v>107</v>
      </c>
      <c r="C114" s="67">
        <v>34</v>
      </c>
      <c r="D114" s="68">
        <v>0</v>
      </c>
      <c r="E114" s="69">
        <v>0</v>
      </c>
      <c r="F114" s="68">
        <v>0</v>
      </c>
      <c r="G114" s="69">
        <v>0</v>
      </c>
      <c r="H114" s="68">
        <v>0</v>
      </c>
      <c r="I114" s="69">
        <v>0</v>
      </c>
      <c r="J114" s="68">
        <v>0</v>
      </c>
      <c r="K114" s="69">
        <v>0</v>
      </c>
      <c r="L114" s="70">
        <f t="shared" si="17"/>
        <v>0</v>
      </c>
      <c r="M114" s="71">
        <f t="shared" si="18"/>
        <v>0</v>
      </c>
    </row>
    <row r="115" spans="2:13" x14ac:dyDescent="0.2">
      <c r="B115" s="66" t="s">
        <v>107</v>
      </c>
      <c r="C115" s="67">
        <v>35</v>
      </c>
      <c r="D115" s="68">
        <v>0</v>
      </c>
      <c r="E115" s="69">
        <v>0</v>
      </c>
      <c r="F115" s="68">
        <v>0</v>
      </c>
      <c r="G115" s="69">
        <v>0</v>
      </c>
      <c r="H115" s="68">
        <v>0</v>
      </c>
      <c r="I115" s="69">
        <v>0</v>
      </c>
      <c r="J115" s="68">
        <v>0</v>
      </c>
      <c r="K115" s="69">
        <v>0</v>
      </c>
      <c r="L115" s="70">
        <f t="shared" si="17"/>
        <v>0</v>
      </c>
      <c r="M115" s="71">
        <f t="shared" si="18"/>
        <v>0</v>
      </c>
    </row>
    <row r="116" spans="2:13" x14ac:dyDescent="0.2">
      <c r="B116" s="66" t="s">
        <v>107</v>
      </c>
      <c r="C116" s="67">
        <v>36</v>
      </c>
      <c r="D116" s="68">
        <v>0</v>
      </c>
      <c r="E116" s="69">
        <v>0</v>
      </c>
      <c r="F116" s="68">
        <v>0</v>
      </c>
      <c r="G116" s="69">
        <v>0</v>
      </c>
      <c r="H116" s="68">
        <v>0</v>
      </c>
      <c r="I116" s="69">
        <v>0</v>
      </c>
      <c r="J116" s="68">
        <v>0</v>
      </c>
      <c r="K116" s="69">
        <v>0</v>
      </c>
      <c r="L116" s="70">
        <f t="shared" si="17"/>
        <v>0</v>
      </c>
      <c r="M116" s="71">
        <f t="shared" si="18"/>
        <v>0</v>
      </c>
    </row>
    <row r="117" spans="2:13" x14ac:dyDescent="0.2">
      <c r="B117" s="66" t="s">
        <v>107</v>
      </c>
      <c r="C117" s="67">
        <v>37</v>
      </c>
      <c r="D117" s="68">
        <v>0</v>
      </c>
      <c r="E117" s="69">
        <v>0</v>
      </c>
      <c r="F117" s="68">
        <v>4</v>
      </c>
      <c r="G117" s="69">
        <v>1351.86</v>
      </c>
      <c r="H117" s="68">
        <v>0</v>
      </c>
      <c r="I117" s="69">
        <v>0</v>
      </c>
      <c r="J117" s="68">
        <v>0</v>
      </c>
      <c r="K117" s="69">
        <v>0</v>
      </c>
      <c r="L117" s="70">
        <f t="shared" si="17"/>
        <v>4</v>
      </c>
      <c r="M117" s="71">
        <f t="shared" si="18"/>
        <v>1351.86</v>
      </c>
    </row>
    <row r="118" spans="2:13" x14ac:dyDescent="0.2">
      <c r="B118" s="66" t="s">
        <v>107</v>
      </c>
      <c r="C118" s="67">
        <v>38</v>
      </c>
      <c r="D118" s="68">
        <v>0</v>
      </c>
      <c r="E118" s="69">
        <v>0</v>
      </c>
      <c r="F118" s="68">
        <v>0</v>
      </c>
      <c r="G118" s="69">
        <v>0</v>
      </c>
      <c r="H118" s="68">
        <v>0</v>
      </c>
      <c r="I118" s="69">
        <v>0</v>
      </c>
      <c r="J118" s="68">
        <v>0</v>
      </c>
      <c r="K118" s="69">
        <v>0</v>
      </c>
      <c r="L118" s="70">
        <f t="shared" si="17"/>
        <v>0</v>
      </c>
      <c r="M118" s="71">
        <f t="shared" si="18"/>
        <v>0</v>
      </c>
    </row>
    <row r="119" spans="2:13" x14ac:dyDescent="0.2">
      <c r="B119" s="66" t="s">
        <v>107</v>
      </c>
      <c r="C119" s="67">
        <v>39</v>
      </c>
      <c r="D119" s="68">
        <v>0</v>
      </c>
      <c r="E119" s="69">
        <v>0</v>
      </c>
      <c r="F119" s="68">
        <v>0</v>
      </c>
      <c r="G119" s="69">
        <v>0</v>
      </c>
      <c r="H119" s="68">
        <v>0</v>
      </c>
      <c r="I119" s="69">
        <v>0</v>
      </c>
      <c r="J119" s="68">
        <v>0</v>
      </c>
      <c r="K119" s="69">
        <v>0</v>
      </c>
      <c r="L119" s="70">
        <f t="shared" si="17"/>
        <v>0</v>
      </c>
      <c r="M119" s="71">
        <f t="shared" si="18"/>
        <v>0</v>
      </c>
    </row>
    <row r="120" spans="2:13" x14ac:dyDescent="0.2">
      <c r="B120" s="66" t="s">
        <v>107</v>
      </c>
      <c r="C120" s="67">
        <v>40</v>
      </c>
      <c r="D120" s="68">
        <v>0</v>
      </c>
      <c r="E120" s="69">
        <v>0</v>
      </c>
      <c r="F120" s="68">
        <v>0</v>
      </c>
      <c r="G120" s="69">
        <v>0</v>
      </c>
      <c r="H120" s="68">
        <v>0</v>
      </c>
      <c r="I120" s="69">
        <v>0</v>
      </c>
      <c r="J120" s="68">
        <v>0</v>
      </c>
      <c r="K120" s="69">
        <v>0</v>
      </c>
      <c r="L120" s="70">
        <f t="shared" si="17"/>
        <v>0</v>
      </c>
      <c r="M120" s="71">
        <f t="shared" si="18"/>
        <v>0</v>
      </c>
    </row>
    <row r="121" spans="2:13" x14ac:dyDescent="0.2">
      <c r="B121" s="66" t="s">
        <v>107</v>
      </c>
      <c r="C121" s="67">
        <v>41</v>
      </c>
      <c r="D121" s="68">
        <v>0</v>
      </c>
      <c r="E121" s="69">
        <v>0</v>
      </c>
      <c r="F121" s="68">
        <v>0</v>
      </c>
      <c r="G121" s="69">
        <v>0</v>
      </c>
      <c r="H121" s="68">
        <v>0</v>
      </c>
      <c r="I121" s="69">
        <v>0</v>
      </c>
      <c r="J121" s="68">
        <v>0</v>
      </c>
      <c r="K121" s="69">
        <v>0</v>
      </c>
      <c r="L121" s="70">
        <f t="shared" si="17"/>
        <v>0</v>
      </c>
      <c r="M121" s="71">
        <f t="shared" si="18"/>
        <v>0</v>
      </c>
    </row>
    <row r="122" spans="2:13" x14ac:dyDescent="0.2">
      <c r="B122" s="66" t="s">
        <v>108</v>
      </c>
      <c r="C122" s="67">
        <v>42</v>
      </c>
      <c r="D122" s="68">
        <v>0</v>
      </c>
      <c r="E122" s="69">
        <v>0</v>
      </c>
      <c r="F122" s="68">
        <v>0</v>
      </c>
      <c r="G122" s="69">
        <v>0</v>
      </c>
      <c r="H122" s="68">
        <v>0</v>
      </c>
      <c r="I122" s="69">
        <v>0</v>
      </c>
      <c r="J122" s="68">
        <v>0</v>
      </c>
      <c r="K122" s="69">
        <v>0</v>
      </c>
      <c r="L122" s="70">
        <f t="shared" si="17"/>
        <v>0</v>
      </c>
      <c r="M122" s="71">
        <f t="shared" si="18"/>
        <v>0</v>
      </c>
    </row>
    <row r="123" spans="2:13" x14ac:dyDescent="0.2">
      <c r="B123" s="66" t="s">
        <v>109</v>
      </c>
      <c r="C123" s="67">
        <v>43</v>
      </c>
      <c r="D123" s="68">
        <v>17</v>
      </c>
      <c r="E123" s="69">
        <v>8457.7899999999991</v>
      </c>
      <c r="F123" s="68">
        <v>0</v>
      </c>
      <c r="G123" s="69">
        <v>0</v>
      </c>
      <c r="H123" s="68">
        <v>0</v>
      </c>
      <c r="I123" s="69">
        <v>0</v>
      </c>
      <c r="J123" s="68">
        <v>0</v>
      </c>
      <c r="K123" s="69">
        <v>0</v>
      </c>
      <c r="L123" s="70">
        <f t="shared" si="17"/>
        <v>17</v>
      </c>
      <c r="M123" s="71">
        <f t="shared" si="18"/>
        <v>8457.7899999999991</v>
      </c>
    </row>
    <row r="124" spans="2:13" x14ac:dyDescent="0.2">
      <c r="B124" s="66" t="s">
        <v>109</v>
      </c>
      <c r="C124" s="67">
        <v>44</v>
      </c>
      <c r="D124" s="68">
        <v>10</v>
      </c>
      <c r="E124" s="69">
        <v>5386.65</v>
      </c>
      <c r="F124" s="68">
        <v>0</v>
      </c>
      <c r="G124" s="69">
        <v>0</v>
      </c>
      <c r="H124" s="68">
        <v>0</v>
      </c>
      <c r="I124" s="69">
        <v>0</v>
      </c>
      <c r="J124" s="68">
        <v>0</v>
      </c>
      <c r="K124" s="69">
        <v>0</v>
      </c>
      <c r="L124" s="70">
        <f t="shared" si="17"/>
        <v>10</v>
      </c>
      <c r="M124" s="71">
        <f t="shared" si="18"/>
        <v>5386.65</v>
      </c>
    </row>
    <row r="125" spans="2:13" x14ac:dyDescent="0.2">
      <c r="B125" s="66" t="s">
        <v>109</v>
      </c>
      <c r="C125" s="67">
        <v>45</v>
      </c>
      <c r="D125" s="68">
        <v>11</v>
      </c>
      <c r="E125" s="69">
        <v>6263.62</v>
      </c>
      <c r="F125" s="68">
        <v>0</v>
      </c>
      <c r="G125" s="69">
        <v>0</v>
      </c>
      <c r="H125" s="68">
        <v>0</v>
      </c>
      <c r="I125" s="69">
        <v>0</v>
      </c>
      <c r="J125" s="68">
        <v>0</v>
      </c>
      <c r="K125" s="69">
        <v>0</v>
      </c>
      <c r="L125" s="70">
        <f t="shared" si="17"/>
        <v>11</v>
      </c>
      <c r="M125" s="71">
        <f t="shared" si="18"/>
        <v>6263.62</v>
      </c>
    </row>
    <row r="126" spans="2:13" x14ac:dyDescent="0.2">
      <c r="B126" s="66" t="s">
        <v>109</v>
      </c>
      <c r="C126" s="67">
        <v>46</v>
      </c>
      <c r="D126" s="68">
        <v>13</v>
      </c>
      <c r="E126" s="69">
        <v>4755.6900000000005</v>
      </c>
      <c r="F126" s="68">
        <v>0</v>
      </c>
      <c r="G126" s="69">
        <v>0</v>
      </c>
      <c r="H126" s="68">
        <v>0</v>
      </c>
      <c r="I126" s="69">
        <v>0</v>
      </c>
      <c r="J126" s="68">
        <v>0</v>
      </c>
      <c r="K126" s="69">
        <v>0</v>
      </c>
      <c r="L126" s="70">
        <f t="shared" si="17"/>
        <v>13</v>
      </c>
      <c r="M126" s="71">
        <f t="shared" si="18"/>
        <v>4755.6900000000005</v>
      </c>
    </row>
    <row r="127" spans="2:13" x14ac:dyDescent="0.2">
      <c r="B127" s="66" t="s">
        <v>109</v>
      </c>
      <c r="C127" s="67">
        <v>47</v>
      </c>
      <c r="D127" s="68">
        <v>10</v>
      </c>
      <c r="E127" s="69">
        <v>4002.0699999999997</v>
      </c>
      <c r="F127" s="68">
        <v>0</v>
      </c>
      <c r="G127" s="69">
        <v>0</v>
      </c>
      <c r="H127" s="68">
        <v>0</v>
      </c>
      <c r="I127" s="69">
        <v>0</v>
      </c>
      <c r="J127" s="68">
        <v>0</v>
      </c>
      <c r="K127" s="69">
        <v>0</v>
      </c>
      <c r="L127" s="70">
        <f t="shared" si="17"/>
        <v>10</v>
      </c>
      <c r="M127" s="71">
        <f t="shared" si="18"/>
        <v>4002.0699999999997</v>
      </c>
    </row>
    <row r="128" spans="2:13" x14ac:dyDescent="0.2">
      <c r="B128" s="66" t="s">
        <v>109</v>
      </c>
      <c r="C128" s="67">
        <v>48</v>
      </c>
      <c r="D128" s="68">
        <v>6</v>
      </c>
      <c r="E128" s="69">
        <v>2567.73</v>
      </c>
      <c r="F128" s="68">
        <v>0</v>
      </c>
      <c r="G128" s="69">
        <v>0</v>
      </c>
      <c r="H128" s="68">
        <v>0</v>
      </c>
      <c r="I128" s="69">
        <v>0</v>
      </c>
      <c r="J128" s="68">
        <v>0</v>
      </c>
      <c r="K128" s="69">
        <v>0</v>
      </c>
      <c r="L128" s="70">
        <f t="shared" si="17"/>
        <v>6</v>
      </c>
      <c r="M128" s="71">
        <f t="shared" si="18"/>
        <v>2567.73</v>
      </c>
    </row>
    <row r="129" spans="2:13" x14ac:dyDescent="0.2">
      <c r="B129" s="66" t="s">
        <v>109</v>
      </c>
      <c r="C129" s="67">
        <v>49</v>
      </c>
      <c r="D129" s="68">
        <v>0</v>
      </c>
      <c r="E129" s="69">
        <v>0</v>
      </c>
      <c r="F129" s="68">
        <v>0</v>
      </c>
      <c r="G129" s="69">
        <v>0</v>
      </c>
      <c r="H129" s="68">
        <v>0</v>
      </c>
      <c r="I129" s="69">
        <v>0</v>
      </c>
      <c r="J129" s="68">
        <v>0</v>
      </c>
      <c r="K129" s="69">
        <v>0</v>
      </c>
      <c r="L129" s="70">
        <f t="shared" si="17"/>
        <v>0</v>
      </c>
      <c r="M129" s="71">
        <f t="shared" si="18"/>
        <v>0</v>
      </c>
    </row>
    <row r="130" spans="2:13" x14ac:dyDescent="0.2">
      <c r="B130" s="66" t="s">
        <v>109</v>
      </c>
      <c r="C130" s="67">
        <v>50</v>
      </c>
      <c r="D130" s="68">
        <v>0</v>
      </c>
      <c r="E130" s="69">
        <v>0</v>
      </c>
      <c r="F130" s="68">
        <v>0</v>
      </c>
      <c r="G130" s="69">
        <v>0</v>
      </c>
      <c r="H130" s="68">
        <v>0</v>
      </c>
      <c r="I130" s="69">
        <v>0</v>
      </c>
      <c r="J130" s="68">
        <v>0</v>
      </c>
      <c r="K130" s="69">
        <v>0</v>
      </c>
      <c r="L130" s="70">
        <f t="shared" si="17"/>
        <v>0</v>
      </c>
      <c r="M130" s="71">
        <f t="shared" si="18"/>
        <v>0</v>
      </c>
    </row>
    <row r="131" spans="2:13" x14ac:dyDescent="0.2">
      <c r="B131" s="66" t="s">
        <v>109</v>
      </c>
      <c r="C131" s="67">
        <v>51</v>
      </c>
      <c r="D131" s="68">
        <v>0</v>
      </c>
      <c r="E131" s="69">
        <v>0</v>
      </c>
      <c r="F131" s="68">
        <v>0</v>
      </c>
      <c r="G131" s="69">
        <v>0</v>
      </c>
      <c r="H131" s="68">
        <v>0</v>
      </c>
      <c r="I131" s="69">
        <v>0</v>
      </c>
      <c r="J131" s="68">
        <v>0</v>
      </c>
      <c r="K131" s="69">
        <v>0</v>
      </c>
      <c r="L131" s="70">
        <f t="shared" si="17"/>
        <v>0</v>
      </c>
      <c r="M131" s="71">
        <f t="shared" si="18"/>
        <v>0</v>
      </c>
    </row>
    <row r="132" spans="2:13" x14ac:dyDescent="0.2">
      <c r="B132" s="66" t="s">
        <v>109</v>
      </c>
      <c r="C132" s="67">
        <v>52</v>
      </c>
      <c r="D132" s="68">
        <v>5</v>
      </c>
      <c r="E132" s="69">
        <v>1851.95</v>
      </c>
      <c r="F132" s="68">
        <v>0</v>
      </c>
      <c r="G132" s="69">
        <v>0</v>
      </c>
      <c r="H132" s="68">
        <v>0</v>
      </c>
      <c r="I132" s="69">
        <v>0</v>
      </c>
      <c r="J132" s="68">
        <v>0</v>
      </c>
      <c r="K132" s="69">
        <v>0</v>
      </c>
      <c r="L132" s="70">
        <f t="shared" si="17"/>
        <v>5</v>
      </c>
      <c r="M132" s="71">
        <f t="shared" si="18"/>
        <v>1851.95</v>
      </c>
    </row>
    <row r="133" spans="2:13" x14ac:dyDescent="0.2">
      <c r="B133" s="66" t="s">
        <v>109</v>
      </c>
      <c r="C133" s="67">
        <v>53</v>
      </c>
      <c r="D133" s="68">
        <v>3</v>
      </c>
      <c r="E133" s="69">
        <v>1187.54</v>
      </c>
      <c r="F133" s="68">
        <v>0</v>
      </c>
      <c r="G133" s="69">
        <v>0</v>
      </c>
      <c r="H133" s="68">
        <v>0</v>
      </c>
      <c r="I133" s="69">
        <v>0</v>
      </c>
      <c r="J133" s="68">
        <v>0</v>
      </c>
      <c r="K133" s="69">
        <v>0</v>
      </c>
      <c r="L133" s="70">
        <f t="shared" si="17"/>
        <v>3</v>
      </c>
      <c r="M133" s="71">
        <f t="shared" si="18"/>
        <v>1187.54</v>
      </c>
    </row>
    <row r="134" spans="2:13" x14ac:dyDescent="0.2">
      <c r="B134" s="66" t="s">
        <v>109</v>
      </c>
      <c r="C134" s="67">
        <v>54</v>
      </c>
      <c r="D134" s="68">
        <v>3</v>
      </c>
      <c r="E134" s="69">
        <v>1277.3399999999999</v>
      </c>
      <c r="F134" s="68">
        <v>0</v>
      </c>
      <c r="G134" s="69">
        <v>0</v>
      </c>
      <c r="H134" s="68">
        <v>0</v>
      </c>
      <c r="I134" s="69">
        <v>0</v>
      </c>
      <c r="J134" s="68">
        <v>0</v>
      </c>
      <c r="K134" s="69">
        <v>0</v>
      </c>
      <c r="L134" s="70">
        <f t="shared" si="17"/>
        <v>3</v>
      </c>
      <c r="M134" s="71">
        <f t="shared" si="18"/>
        <v>1277.3399999999999</v>
      </c>
    </row>
    <row r="135" spans="2:13" x14ac:dyDescent="0.2">
      <c r="B135" s="66" t="s">
        <v>109</v>
      </c>
      <c r="C135" s="67">
        <v>55</v>
      </c>
      <c r="D135" s="68">
        <v>20</v>
      </c>
      <c r="E135" s="69">
        <v>5038.74</v>
      </c>
      <c r="F135" s="68">
        <v>0</v>
      </c>
      <c r="G135" s="69">
        <v>0</v>
      </c>
      <c r="H135" s="68">
        <v>0</v>
      </c>
      <c r="I135" s="69">
        <v>0</v>
      </c>
      <c r="J135" s="68">
        <v>0</v>
      </c>
      <c r="K135" s="69">
        <v>0</v>
      </c>
      <c r="L135" s="70">
        <f t="shared" si="17"/>
        <v>20</v>
      </c>
      <c r="M135" s="71">
        <f t="shared" si="18"/>
        <v>5038.74</v>
      </c>
    </row>
    <row r="136" spans="2:13" x14ac:dyDescent="0.2">
      <c r="B136" s="66" t="s">
        <v>109</v>
      </c>
      <c r="C136" s="67">
        <v>56</v>
      </c>
      <c r="D136" s="68">
        <v>0</v>
      </c>
      <c r="E136" s="69">
        <v>0</v>
      </c>
      <c r="F136" s="68">
        <v>0</v>
      </c>
      <c r="G136" s="69">
        <v>0</v>
      </c>
      <c r="H136" s="68">
        <v>0</v>
      </c>
      <c r="I136" s="69">
        <v>0</v>
      </c>
      <c r="J136" s="68">
        <v>0</v>
      </c>
      <c r="K136" s="69">
        <v>0</v>
      </c>
      <c r="L136" s="70">
        <f t="shared" si="17"/>
        <v>0</v>
      </c>
      <c r="M136" s="71">
        <f t="shared" si="18"/>
        <v>0</v>
      </c>
    </row>
    <row r="137" spans="2:13" x14ac:dyDescent="0.2">
      <c r="B137" s="66" t="s">
        <v>109</v>
      </c>
      <c r="C137" s="67">
        <v>57</v>
      </c>
      <c r="D137" s="68">
        <v>37</v>
      </c>
      <c r="E137" s="69">
        <v>19193.850000000002</v>
      </c>
      <c r="F137" s="68">
        <v>0</v>
      </c>
      <c r="G137" s="69">
        <v>0</v>
      </c>
      <c r="H137" s="68">
        <v>0</v>
      </c>
      <c r="I137" s="69">
        <v>0</v>
      </c>
      <c r="J137" s="68">
        <v>0</v>
      </c>
      <c r="K137" s="69">
        <v>0</v>
      </c>
      <c r="L137" s="70">
        <f t="shared" si="17"/>
        <v>37</v>
      </c>
      <c r="M137" s="71">
        <f t="shared" si="18"/>
        <v>19193.850000000002</v>
      </c>
    </row>
    <row r="138" spans="2:13" x14ac:dyDescent="0.2">
      <c r="B138" s="66" t="s">
        <v>109</v>
      </c>
      <c r="C138" s="67">
        <v>58</v>
      </c>
      <c r="D138" s="68">
        <v>22</v>
      </c>
      <c r="E138" s="69">
        <v>26318.02</v>
      </c>
      <c r="F138" s="68">
        <v>0</v>
      </c>
      <c r="G138" s="69">
        <v>0</v>
      </c>
      <c r="H138" s="68">
        <v>0</v>
      </c>
      <c r="I138" s="69">
        <v>0</v>
      </c>
      <c r="J138" s="68">
        <v>0</v>
      </c>
      <c r="K138" s="69">
        <v>0</v>
      </c>
      <c r="L138" s="70">
        <f t="shared" si="17"/>
        <v>22</v>
      </c>
      <c r="M138" s="71">
        <f t="shared" si="18"/>
        <v>26318.02</v>
      </c>
    </row>
    <row r="139" spans="2:13" x14ac:dyDescent="0.2">
      <c r="B139" s="66" t="s">
        <v>109</v>
      </c>
      <c r="C139" s="67">
        <v>59</v>
      </c>
      <c r="D139" s="68">
        <v>0</v>
      </c>
      <c r="E139" s="69">
        <v>0</v>
      </c>
      <c r="F139" s="68">
        <v>0</v>
      </c>
      <c r="G139" s="69">
        <v>0</v>
      </c>
      <c r="H139" s="68">
        <v>0</v>
      </c>
      <c r="I139" s="69">
        <v>0</v>
      </c>
      <c r="J139" s="68">
        <v>0</v>
      </c>
      <c r="K139" s="69">
        <v>0</v>
      </c>
      <c r="L139" s="70">
        <f t="shared" si="17"/>
        <v>0</v>
      </c>
      <c r="M139" s="71">
        <f t="shared" si="18"/>
        <v>0</v>
      </c>
    </row>
    <row r="140" spans="2:13" x14ac:dyDescent="0.2">
      <c r="B140" s="66" t="s">
        <v>109</v>
      </c>
      <c r="C140" s="67">
        <v>60</v>
      </c>
      <c r="D140" s="68">
        <v>0</v>
      </c>
      <c r="E140" s="69">
        <v>0</v>
      </c>
      <c r="F140" s="68">
        <v>0</v>
      </c>
      <c r="G140" s="69">
        <v>0</v>
      </c>
      <c r="H140" s="68">
        <v>0</v>
      </c>
      <c r="I140" s="69">
        <v>0</v>
      </c>
      <c r="J140" s="68">
        <v>0</v>
      </c>
      <c r="K140" s="69">
        <v>0</v>
      </c>
      <c r="L140" s="70">
        <f t="shared" si="17"/>
        <v>0</v>
      </c>
      <c r="M140" s="71">
        <f t="shared" si="18"/>
        <v>0</v>
      </c>
    </row>
    <row r="141" spans="2:13" x14ac:dyDescent="0.2">
      <c r="B141" s="66" t="s">
        <v>109</v>
      </c>
      <c r="C141" s="67">
        <v>61</v>
      </c>
      <c r="D141" s="68">
        <v>0</v>
      </c>
      <c r="E141" s="69">
        <v>0</v>
      </c>
      <c r="F141" s="68">
        <v>0</v>
      </c>
      <c r="G141" s="69">
        <v>0</v>
      </c>
      <c r="H141" s="68">
        <v>0</v>
      </c>
      <c r="I141" s="69">
        <v>0</v>
      </c>
      <c r="J141" s="68">
        <v>0</v>
      </c>
      <c r="K141" s="69">
        <v>0</v>
      </c>
      <c r="L141" s="70">
        <f t="shared" si="17"/>
        <v>0</v>
      </c>
      <c r="M141" s="71">
        <f t="shared" si="18"/>
        <v>0</v>
      </c>
    </row>
    <row r="142" spans="2:13" x14ac:dyDescent="0.2">
      <c r="B142" s="66" t="s">
        <v>109</v>
      </c>
      <c r="C142" s="67">
        <v>62</v>
      </c>
      <c r="D142" s="68">
        <v>0</v>
      </c>
      <c r="E142" s="69">
        <v>0</v>
      </c>
      <c r="F142" s="68">
        <v>0</v>
      </c>
      <c r="G142" s="69">
        <v>0</v>
      </c>
      <c r="H142" s="68">
        <v>0</v>
      </c>
      <c r="I142" s="69">
        <v>0</v>
      </c>
      <c r="J142" s="68">
        <v>0</v>
      </c>
      <c r="K142" s="69">
        <v>0</v>
      </c>
      <c r="L142" s="70">
        <f t="shared" si="17"/>
        <v>0</v>
      </c>
      <c r="M142" s="71">
        <f t="shared" si="18"/>
        <v>0</v>
      </c>
    </row>
    <row r="143" spans="2:13" x14ac:dyDescent="0.2">
      <c r="B143" s="66" t="s">
        <v>109</v>
      </c>
      <c r="C143" s="67">
        <v>63</v>
      </c>
      <c r="D143" s="68">
        <v>0</v>
      </c>
      <c r="E143" s="69">
        <v>0</v>
      </c>
      <c r="F143" s="68">
        <v>0</v>
      </c>
      <c r="G143" s="69">
        <v>0</v>
      </c>
      <c r="H143" s="68">
        <v>0</v>
      </c>
      <c r="I143" s="69">
        <v>0</v>
      </c>
      <c r="J143" s="68">
        <v>0</v>
      </c>
      <c r="K143" s="69">
        <v>0</v>
      </c>
      <c r="L143" s="70">
        <f t="shared" si="17"/>
        <v>0</v>
      </c>
      <c r="M143" s="71">
        <f t="shared" si="18"/>
        <v>0</v>
      </c>
    </row>
    <row r="144" spans="2:13" x14ac:dyDescent="0.2">
      <c r="B144" s="66" t="s">
        <v>109</v>
      </c>
      <c r="C144" s="67">
        <v>64</v>
      </c>
      <c r="D144" s="68">
        <v>0</v>
      </c>
      <c r="E144" s="69">
        <v>0</v>
      </c>
      <c r="F144" s="68">
        <v>0</v>
      </c>
      <c r="G144" s="69">
        <v>0</v>
      </c>
      <c r="H144" s="68">
        <v>0</v>
      </c>
      <c r="I144" s="69">
        <v>0</v>
      </c>
      <c r="J144" s="68">
        <v>0</v>
      </c>
      <c r="K144" s="69">
        <v>0</v>
      </c>
      <c r="L144" s="70">
        <f t="shared" si="17"/>
        <v>0</v>
      </c>
      <c r="M144" s="71">
        <f t="shared" si="18"/>
        <v>0</v>
      </c>
    </row>
    <row r="145" spans="2:13" x14ac:dyDescent="0.2">
      <c r="B145" s="66" t="s">
        <v>110</v>
      </c>
      <c r="C145" s="67">
        <v>65</v>
      </c>
      <c r="D145" s="68">
        <v>0</v>
      </c>
      <c r="E145" s="69">
        <v>0</v>
      </c>
      <c r="F145" s="68">
        <v>0</v>
      </c>
      <c r="G145" s="69">
        <v>0</v>
      </c>
      <c r="H145" s="68">
        <v>0</v>
      </c>
      <c r="I145" s="69">
        <v>0</v>
      </c>
      <c r="J145" s="68">
        <v>0</v>
      </c>
      <c r="K145" s="69">
        <v>0</v>
      </c>
      <c r="L145" s="70">
        <f t="shared" si="17"/>
        <v>0</v>
      </c>
      <c r="M145" s="71">
        <f t="shared" si="18"/>
        <v>0</v>
      </c>
    </row>
    <row r="146" spans="2:13" x14ac:dyDescent="0.2">
      <c r="B146" s="66" t="s">
        <v>110</v>
      </c>
      <c r="C146" s="67">
        <v>66</v>
      </c>
      <c r="D146" s="68">
        <v>0</v>
      </c>
      <c r="E146" s="69">
        <v>0</v>
      </c>
      <c r="F146" s="68">
        <v>0</v>
      </c>
      <c r="G146" s="69">
        <v>0</v>
      </c>
      <c r="H146" s="68">
        <v>0</v>
      </c>
      <c r="I146" s="69">
        <v>0</v>
      </c>
      <c r="J146" s="68">
        <v>0</v>
      </c>
      <c r="K146" s="69">
        <v>0</v>
      </c>
      <c r="L146" s="70">
        <f t="shared" ref="L146:L161" si="19">D146+F146+H146+J146</f>
        <v>0</v>
      </c>
      <c r="M146" s="71">
        <f t="shared" ref="M146:M161" si="20">E146+G146+I146+K146</f>
        <v>0</v>
      </c>
    </row>
    <row r="147" spans="2:13" x14ac:dyDescent="0.2">
      <c r="B147" s="66" t="s">
        <v>111</v>
      </c>
      <c r="C147" s="67">
        <v>67</v>
      </c>
      <c r="D147" s="68">
        <v>4</v>
      </c>
      <c r="E147" s="69">
        <v>1115.9100000000001</v>
      </c>
      <c r="F147" s="68">
        <v>0</v>
      </c>
      <c r="G147" s="69">
        <v>0</v>
      </c>
      <c r="H147" s="68">
        <v>0</v>
      </c>
      <c r="I147" s="69">
        <v>0</v>
      </c>
      <c r="J147" s="68">
        <v>3</v>
      </c>
      <c r="K147" s="69">
        <v>836.93</v>
      </c>
      <c r="L147" s="70">
        <f t="shared" si="19"/>
        <v>7</v>
      </c>
      <c r="M147" s="71">
        <f t="shared" si="20"/>
        <v>1952.8400000000001</v>
      </c>
    </row>
    <row r="148" spans="2:13" x14ac:dyDescent="0.2">
      <c r="B148" s="66" t="s">
        <v>111</v>
      </c>
      <c r="C148" s="67">
        <v>68</v>
      </c>
      <c r="D148" s="68">
        <v>0</v>
      </c>
      <c r="E148" s="69">
        <v>0</v>
      </c>
      <c r="F148" s="68">
        <v>0</v>
      </c>
      <c r="G148" s="69">
        <v>0</v>
      </c>
      <c r="H148" s="68">
        <v>0</v>
      </c>
      <c r="I148" s="69">
        <v>0</v>
      </c>
      <c r="J148" s="68">
        <v>0</v>
      </c>
      <c r="K148" s="69">
        <v>0</v>
      </c>
      <c r="L148" s="70">
        <f t="shared" si="19"/>
        <v>0</v>
      </c>
      <c r="M148" s="71">
        <f t="shared" si="20"/>
        <v>0</v>
      </c>
    </row>
    <row r="149" spans="2:13" x14ac:dyDescent="0.2">
      <c r="B149" s="66" t="s">
        <v>111</v>
      </c>
      <c r="C149" s="67">
        <v>69</v>
      </c>
      <c r="D149" s="68">
        <v>0</v>
      </c>
      <c r="E149" s="69">
        <v>0</v>
      </c>
      <c r="F149" s="68">
        <v>0</v>
      </c>
      <c r="G149" s="69">
        <v>0</v>
      </c>
      <c r="H149" s="68">
        <v>0</v>
      </c>
      <c r="I149" s="69">
        <v>0</v>
      </c>
      <c r="J149" s="68">
        <v>0</v>
      </c>
      <c r="K149" s="69">
        <v>0</v>
      </c>
      <c r="L149" s="70">
        <f t="shared" si="19"/>
        <v>0</v>
      </c>
      <c r="M149" s="71">
        <f t="shared" si="20"/>
        <v>0</v>
      </c>
    </row>
    <row r="150" spans="2:13" x14ac:dyDescent="0.2">
      <c r="B150" s="66" t="s">
        <v>111</v>
      </c>
      <c r="C150" s="67">
        <v>70</v>
      </c>
      <c r="D150" s="68">
        <v>0</v>
      </c>
      <c r="E150" s="69">
        <v>0</v>
      </c>
      <c r="F150" s="68">
        <v>0</v>
      </c>
      <c r="G150" s="69">
        <v>0</v>
      </c>
      <c r="H150" s="68">
        <v>0</v>
      </c>
      <c r="I150" s="69">
        <v>0</v>
      </c>
      <c r="J150" s="68">
        <v>10</v>
      </c>
      <c r="K150" s="69">
        <v>5800.62</v>
      </c>
      <c r="L150" s="70">
        <f t="shared" si="19"/>
        <v>10</v>
      </c>
      <c r="M150" s="71">
        <f t="shared" si="20"/>
        <v>5800.62</v>
      </c>
    </row>
    <row r="151" spans="2:13" x14ac:dyDescent="0.2">
      <c r="B151" s="66" t="s">
        <v>111</v>
      </c>
      <c r="C151" s="67">
        <v>71</v>
      </c>
      <c r="D151" s="68">
        <v>0</v>
      </c>
      <c r="E151" s="69">
        <v>0</v>
      </c>
      <c r="F151" s="68">
        <v>0</v>
      </c>
      <c r="G151" s="69">
        <v>0</v>
      </c>
      <c r="H151" s="68">
        <v>0</v>
      </c>
      <c r="I151" s="69">
        <v>0</v>
      </c>
      <c r="J151" s="68">
        <v>0</v>
      </c>
      <c r="K151" s="69">
        <v>0</v>
      </c>
      <c r="L151" s="70">
        <f t="shared" si="19"/>
        <v>0</v>
      </c>
      <c r="M151" s="71">
        <f t="shared" si="20"/>
        <v>0</v>
      </c>
    </row>
    <row r="152" spans="2:13" x14ac:dyDescent="0.2">
      <c r="B152" s="66" t="s">
        <v>111</v>
      </c>
      <c r="C152" s="67">
        <v>72</v>
      </c>
      <c r="D152" s="68">
        <v>0</v>
      </c>
      <c r="E152" s="69">
        <v>0</v>
      </c>
      <c r="F152" s="68">
        <v>0</v>
      </c>
      <c r="G152" s="69">
        <v>0</v>
      </c>
      <c r="H152" s="68">
        <v>0</v>
      </c>
      <c r="I152" s="69">
        <v>0</v>
      </c>
      <c r="J152" s="68">
        <v>0</v>
      </c>
      <c r="K152" s="69">
        <v>0</v>
      </c>
      <c r="L152" s="70">
        <f t="shared" si="19"/>
        <v>0</v>
      </c>
      <c r="M152" s="71">
        <f t="shared" si="20"/>
        <v>0</v>
      </c>
    </row>
    <row r="153" spans="2:13" x14ac:dyDescent="0.2">
      <c r="B153" s="66" t="s">
        <v>111</v>
      </c>
      <c r="C153" s="67">
        <v>73</v>
      </c>
      <c r="D153" s="68">
        <v>0</v>
      </c>
      <c r="E153" s="69">
        <v>0</v>
      </c>
      <c r="F153" s="68">
        <v>0</v>
      </c>
      <c r="G153" s="69">
        <v>0</v>
      </c>
      <c r="H153" s="68">
        <v>0</v>
      </c>
      <c r="I153" s="69">
        <v>0</v>
      </c>
      <c r="J153" s="68">
        <v>0</v>
      </c>
      <c r="K153" s="69">
        <v>0</v>
      </c>
      <c r="L153" s="70">
        <f t="shared" si="19"/>
        <v>0</v>
      </c>
      <c r="M153" s="71">
        <f t="shared" si="20"/>
        <v>0</v>
      </c>
    </row>
    <row r="154" spans="2:13" x14ac:dyDescent="0.2">
      <c r="B154" s="66" t="s">
        <v>112</v>
      </c>
      <c r="C154" s="67">
        <v>74</v>
      </c>
      <c r="D154" s="68">
        <v>11</v>
      </c>
      <c r="E154" s="69">
        <v>2306.29</v>
      </c>
      <c r="F154" s="68">
        <v>0</v>
      </c>
      <c r="G154" s="69">
        <v>0</v>
      </c>
      <c r="H154" s="68">
        <v>0</v>
      </c>
      <c r="I154" s="69">
        <v>0</v>
      </c>
      <c r="J154" s="68">
        <v>0</v>
      </c>
      <c r="K154" s="69">
        <v>0</v>
      </c>
      <c r="L154" s="70">
        <f t="shared" si="19"/>
        <v>11</v>
      </c>
      <c r="M154" s="71">
        <f t="shared" si="20"/>
        <v>2306.29</v>
      </c>
    </row>
    <row r="155" spans="2:13" x14ac:dyDescent="0.2">
      <c r="B155" s="66" t="s">
        <v>112</v>
      </c>
      <c r="C155" s="67">
        <v>75</v>
      </c>
      <c r="D155" s="68">
        <v>6</v>
      </c>
      <c r="E155" s="69">
        <v>1938.01</v>
      </c>
      <c r="F155" s="68">
        <v>0</v>
      </c>
      <c r="G155" s="69">
        <v>0</v>
      </c>
      <c r="H155" s="68">
        <v>0</v>
      </c>
      <c r="I155" s="69">
        <v>0</v>
      </c>
      <c r="J155" s="68">
        <v>0</v>
      </c>
      <c r="K155" s="69">
        <v>0</v>
      </c>
      <c r="L155" s="70">
        <f t="shared" si="19"/>
        <v>6</v>
      </c>
      <c r="M155" s="71">
        <f t="shared" si="20"/>
        <v>1938.01</v>
      </c>
    </row>
    <row r="156" spans="2:13" x14ac:dyDescent="0.2">
      <c r="B156" s="66" t="s">
        <v>112</v>
      </c>
      <c r="C156" s="67">
        <v>76</v>
      </c>
      <c r="D156" s="68">
        <v>0</v>
      </c>
      <c r="E156" s="69">
        <v>0</v>
      </c>
      <c r="F156" s="68">
        <v>0</v>
      </c>
      <c r="G156" s="69">
        <v>0</v>
      </c>
      <c r="H156" s="68">
        <v>0</v>
      </c>
      <c r="I156" s="69">
        <v>0</v>
      </c>
      <c r="J156" s="68">
        <v>0</v>
      </c>
      <c r="K156" s="69">
        <v>0</v>
      </c>
      <c r="L156" s="70">
        <f t="shared" si="19"/>
        <v>0</v>
      </c>
      <c r="M156" s="71">
        <f t="shared" si="20"/>
        <v>0</v>
      </c>
    </row>
    <row r="157" spans="2:13" x14ac:dyDescent="0.2">
      <c r="B157" s="66" t="s">
        <v>113</v>
      </c>
      <c r="C157" s="67">
        <v>77</v>
      </c>
      <c r="D157" s="68">
        <v>0</v>
      </c>
      <c r="E157" s="69">
        <v>0</v>
      </c>
      <c r="F157" s="68">
        <v>0</v>
      </c>
      <c r="G157" s="69">
        <v>0</v>
      </c>
      <c r="H157" s="68">
        <v>0</v>
      </c>
      <c r="I157" s="69">
        <v>0</v>
      </c>
      <c r="J157" s="68">
        <v>0</v>
      </c>
      <c r="K157" s="69">
        <v>0</v>
      </c>
      <c r="L157" s="70">
        <f t="shared" si="19"/>
        <v>0</v>
      </c>
      <c r="M157" s="71">
        <f t="shared" si="20"/>
        <v>0</v>
      </c>
    </row>
    <row r="158" spans="2:13" x14ac:dyDescent="0.2">
      <c r="B158" s="66" t="s">
        <v>113</v>
      </c>
      <c r="C158" s="67">
        <v>78</v>
      </c>
      <c r="D158" s="68">
        <v>0</v>
      </c>
      <c r="E158" s="69">
        <v>0</v>
      </c>
      <c r="F158" s="68">
        <v>0</v>
      </c>
      <c r="G158" s="69">
        <v>0</v>
      </c>
      <c r="H158" s="68">
        <v>0</v>
      </c>
      <c r="I158" s="69">
        <v>0</v>
      </c>
      <c r="J158" s="68">
        <v>0</v>
      </c>
      <c r="K158" s="69">
        <v>0</v>
      </c>
      <c r="L158" s="70">
        <f t="shared" si="19"/>
        <v>0</v>
      </c>
      <c r="M158" s="71">
        <f t="shared" si="20"/>
        <v>0</v>
      </c>
    </row>
    <row r="159" spans="2:13" x14ac:dyDescent="0.2">
      <c r="B159" s="66" t="s">
        <v>114</v>
      </c>
      <c r="C159" s="67">
        <v>79</v>
      </c>
      <c r="D159" s="68">
        <v>80</v>
      </c>
      <c r="E159" s="69">
        <v>22861.739999999998</v>
      </c>
      <c r="F159" s="68">
        <v>0</v>
      </c>
      <c r="G159" s="69">
        <v>0</v>
      </c>
      <c r="H159" s="68">
        <v>0</v>
      </c>
      <c r="I159" s="69">
        <v>0</v>
      </c>
      <c r="J159" s="68">
        <v>0</v>
      </c>
      <c r="K159" s="69">
        <v>0</v>
      </c>
      <c r="L159" s="70">
        <f t="shared" si="19"/>
        <v>80</v>
      </c>
      <c r="M159" s="71">
        <f t="shared" si="20"/>
        <v>22861.739999999998</v>
      </c>
    </row>
    <row r="160" spans="2:13" x14ac:dyDescent="0.2">
      <c r="B160" s="66" t="s">
        <v>115</v>
      </c>
      <c r="C160" s="67">
        <v>80</v>
      </c>
      <c r="D160" s="68">
        <v>0</v>
      </c>
      <c r="E160" s="69">
        <v>0</v>
      </c>
      <c r="F160" s="68">
        <v>0</v>
      </c>
      <c r="G160" s="69">
        <v>0</v>
      </c>
      <c r="H160" s="68">
        <v>0</v>
      </c>
      <c r="I160" s="69">
        <v>0</v>
      </c>
      <c r="J160" s="68">
        <v>0</v>
      </c>
      <c r="K160" s="69">
        <v>0</v>
      </c>
      <c r="L160" s="70">
        <f t="shared" si="19"/>
        <v>0</v>
      </c>
      <c r="M160" s="71">
        <f t="shared" si="20"/>
        <v>0</v>
      </c>
    </row>
    <row r="161" spans="2:17" x14ac:dyDescent="0.2">
      <c r="B161" s="66" t="s">
        <v>115</v>
      </c>
      <c r="C161" s="67">
        <v>81</v>
      </c>
      <c r="D161" s="68">
        <v>0</v>
      </c>
      <c r="E161" s="69">
        <v>0</v>
      </c>
      <c r="F161" s="68">
        <v>0</v>
      </c>
      <c r="G161" s="69">
        <v>0</v>
      </c>
      <c r="H161" s="68">
        <v>0</v>
      </c>
      <c r="I161" s="69">
        <v>0</v>
      </c>
      <c r="J161" s="68">
        <v>0</v>
      </c>
      <c r="K161" s="69">
        <v>0</v>
      </c>
      <c r="L161" s="70">
        <f t="shared" si="19"/>
        <v>0</v>
      </c>
      <c r="M161" s="71">
        <f t="shared" si="20"/>
        <v>0</v>
      </c>
    </row>
    <row r="162" spans="2:17" x14ac:dyDescent="0.2">
      <c r="B162" s="62" t="s">
        <v>35</v>
      </c>
      <c r="C162" s="63"/>
      <c r="D162" s="72">
        <f t="shared" ref="D162:M162" si="21">SUM(D81:D161)</f>
        <v>314</v>
      </c>
      <c r="E162" s="73">
        <f t="shared" si="21"/>
        <v>134300.79</v>
      </c>
      <c r="F162" s="72">
        <f t="shared" si="21"/>
        <v>18</v>
      </c>
      <c r="G162" s="73">
        <f t="shared" si="21"/>
        <v>12883.37</v>
      </c>
      <c r="H162" s="72">
        <f t="shared" si="21"/>
        <v>132</v>
      </c>
      <c r="I162" s="73">
        <f t="shared" si="21"/>
        <v>54106.26</v>
      </c>
      <c r="J162" s="72">
        <f t="shared" si="21"/>
        <v>13</v>
      </c>
      <c r="K162" s="73">
        <f t="shared" si="21"/>
        <v>6637.55</v>
      </c>
      <c r="L162" s="72">
        <f t="shared" si="21"/>
        <v>477</v>
      </c>
      <c r="M162" s="92">
        <f t="shared" si="21"/>
        <v>207927.96999999997</v>
      </c>
    </row>
    <row r="163" spans="2:17" x14ac:dyDescent="0.2">
      <c r="Q163" s="74"/>
    </row>
  </sheetData>
  <autoFilter ref="A6:AP67" xr:uid="{F68256DF-5C98-43B1-9CB1-4267BC611D1E}">
    <filterColumn colId="2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</autoFilter>
  <mergeCells count="37">
    <mergeCell ref="L76:M78"/>
    <mergeCell ref="A67:B67"/>
    <mergeCell ref="B74:S74"/>
    <mergeCell ref="B76:B79"/>
    <mergeCell ref="C76:C79"/>
    <mergeCell ref="D76:E78"/>
    <mergeCell ref="F76:G78"/>
    <mergeCell ref="H76:I78"/>
    <mergeCell ref="J76:K78"/>
    <mergeCell ref="AL7:AM9"/>
    <mergeCell ref="Q7:R9"/>
    <mergeCell ref="S7:S9"/>
    <mergeCell ref="T7:U9"/>
    <mergeCell ref="V7:W9"/>
    <mergeCell ref="X7:Y9"/>
    <mergeCell ref="Z7:AA9"/>
    <mergeCell ref="AB7:AC9"/>
    <mergeCell ref="AD7:AE9"/>
    <mergeCell ref="AF7:AG9"/>
    <mergeCell ref="AH7:AI9"/>
    <mergeCell ref="AJ7:AK9"/>
    <mergeCell ref="O7:P9"/>
    <mergeCell ref="C3:S4"/>
    <mergeCell ref="T3:AP4"/>
    <mergeCell ref="A6:A10"/>
    <mergeCell ref="B6:B10"/>
    <mergeCell ref="C6:D9"/>
    <mergeCell ref="E6:S6"/>
    <mergeCell ref="T6:AE6"/>
    <mergeCell ref="AF6:AM6"/>
    <mergeCell ref="AP6:AP9"/>
    <mergeCell ref="AN9:AO9"/>
    <mergeCell ref="E7:F9"/>
    <mergeCell ref="G7:H8"/>
    <mergeCell ref="I7:J9"/>
    <mergeCell ref="K7:L9"/>
    <mergeCell ref="M7:N9"/>
  </mergeCells>
  <pageMargins left="0.23622047244094491" right="0.23622047244094491" top="0.74803149606299213" bottom="0.74803149606299213" header="0.31496062992125984" footer="0.31496062992125984"/>
  <pageSetup paperSize="9" scale="49" fitToWidth="4" orientation="landscape" r:id="rId1"/>
  <headerFooter alignWithMargins="0"/>
  <colBreaks count="1" manualBreakCount="1">
    <brk id="23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к Протоколу Распред по МО</vt:lpstr>
      <vt:lpstr>'Прил. к Протоколу Распред по МО'!Заголовки_для_печати</vt:lpstr>
      <vt:lpstr>'Прил. к Протоколу Распред по МО'!Область_печати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Чистотина Анна Вячеславовна</cp:lastModifiedBy>
  <dcterms:created xsi:type="dcterms:W3CDTF">2024-12-10T04:22:04Z</dcterms:created>
  <dcterms:modified xsi:type="dcterms:W3CDTF">2024-12-17T00:43:52Z</dcterms:modified>
</cp:coreProperties>
</file>